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792" activeTab="0"/>
  </bookViews>
  <sheets>
    <sheet name="Мужчины до 45 лет" sheetId="1" r:id="rId1"/>
    <sheet name="Мужчины 45 лет и старше" sheetId="2" r:id="rId2"/>
    <sheet name="Женщины" sheetId="3" r:id="rId3"/>
    <sheet name="Мужчины парный разряд" sheetId="4" r:id="rId4"/>
    <sheet name="Женщины парный разряд" sheetId="5" r:id="rId5"/>
    <sheet name="МИКСТ" sheetId="6" r:id="rId6"/>
  </sheets>
  <definedNames/>
  <calcPr fullCalcOnLoad="1"/>
</workbook>
</file>

<file path=xl/sharedStrings.xml><?xml version="1.0" encoding="utf-8"?>
<sst xmlns="http://schemas.openxmlformats.org/spreadsheetml/2006/main" count="997" uniqueCount="323">
  <si>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</si>
  <si>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</si>
  <si>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</si>
  <si>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</si>
  <si>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</si>
  <si>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</si>
  <si>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</si>
  <si>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</si>
  <si>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</si>
  <si>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</si>
  <si>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</si>
  <si>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</si>
  <si>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</si>
  <si>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</si>
  <si>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</si>
  <si>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</si>
  <si>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</si>
  <si>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</si>
  <si>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</si>
  <si>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</si>
  <si>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КЛАССИФИКАЦИЯ ИГРОКОВ ЛТ ФТСО</t>
  </si>
  <si>
    <t>Самара обл.</t>
  </si>
  <si>
    <t>4</t>
  </si>
  <si>
    <t>Одиночный разряд, ЖЕНЩИНЫ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</si>
  <si>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</si>
  <si>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</si>
  <si>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</si>
  <si>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</si>
  <si>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</si>
  <si>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</si>
  <si>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</si>
  <si>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</si>
  <si>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</si>
  <si>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</si>
  <si>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9</t>
  </si>
  <si>
    <t>Одиночный разряд, МУЖЧИНЫ 45+</t>
  </si>
  <si>
    <t>Ит. рейт. ( 7 турн.)</t>
  </si>
  <si>
    <t>Ит. рейт. ( 7 турн.)   + Мастерс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</si>
  <si>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</si>
  <si>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</si>
  <si>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</si>
  <si>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</si>
  <si>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Одиночный разряд, МУЖЧИНЫ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</si>
  <si>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</si>
  <si>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</si>
  <si>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</si>
  <si>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</si>
  <si>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</si>
  <si>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</si>
  <si>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</si>
  <si>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</si>
  <si>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</si>
  <si>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</si>
  <si>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</si>
  <si>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</si>
  <si>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</si>
  <si>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Парный разряд, МУЖЧИНЫ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</si>
  <si>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</si>
  <si>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</si>
  <si>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</si>
  <si>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</si>
  <si>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</si>
  <si>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</si>
  <si>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</si>
  <si>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</si>
  <si>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</si>
  <si>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</si>
  <si>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</si>
  <si>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</si>
  <si>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</si>
  <si>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Родин Сергей</t>
  </si>
  <si>
    <t>Парный разряд, МИКСТ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</si>
  <si>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</si>
  <si>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</si>
  <si>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</si>
  <si>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</si>
  <si>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</si>
  <si>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</si>
  <si>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</si>
  <si>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</si>
  <si>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</si>
  <si>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</si>
  <si>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</si>
  <si>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</si>
  <si>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</si>
  <si>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</si>
  <si>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</si>
  <si>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</si>
  <si>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10</t>
  </si>
  <si>
    <t>Зуев Андрей</t>
  </si>
  <si>
    <t>за 2014 год</t>
  </si>
  <si>
    <t>31.01-02.02.14, "Московский"</t>
  </si>
  <si>
    <t>21.02-23.02.14, СК "ДЭВИС"</t>
  </si>
  <si>
    <t>28-30.03.14 ТРИГОН</t>
  </si>
  <si>
    <t>06-08.06.14       Спин-Спорт</t>
  </si>
  <si>
    <t>01-03.08.14       Спин-Спорт</t>
  </si>
  <si>
    <t>Елюкин Александр</t>
  </si>
  <si>
    <t>Попов Сергей</t>
  </si>
  <si>
    <r>
      <t xml:space="preserve">05.12-07.12.14, </t>
    </r>
    <r>
      <rPr>
        <b/>
        <sz val="8"/>
        <rFont val="Arial Cyr"/>
        <family val="0"/>
      </rPr>
      <t>Мастерс</t>
    </r>
    <r>
      <rPr>
        <sz val="8"/>
        <rFont val="Arial Cyr"/>
        <family val="0"/>
      </rPr>
      <t>, СК "ДЭВИС"</t>
    </r>
  </si>
  <si>
    <t>Гурьев Вячеслав</t>
  </si>
  <si>
    <t>11.04-13.04.14, Дэвис</t>
  </si>
  <si>
    <t>23.05-25.05.14, Дэвис</t>
  </si>
  <si>
    <t>18.07-21.07.14 МЯСНОФФ</t>
  </si>
  <si>
    <t>03.10-05.10.14 Дэвис</t>
  </si>
  <si>
    <t>07.03-09.03.14, ДЭВИС</t>
  </si>
  <si>
    <t>27.08-30.08.14 МЯСНОФФ</t>
  </si>
  <si>
    <t>25.10-27.10.14 ДЭВИС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</si>
  <si>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</si>
  <si>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</si>
  <si>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</si>
  <si>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</si>
  <si>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</si>
  <si>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</si>
  <si>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</si>
  <si>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</si>
  <si>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</si>
  <si>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</si>
  <si>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</si>
  <si>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</si>
  <si>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</si>
  <si>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</si>
  <si>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</si>
  <si>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</si>
  <si>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</si>
  <si>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</si>
  <si>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1-2</t>
  </si>
  <si>
    <t>3-4</t>
  </si>
  <si>
    <t>5-6</t>
  </si>
  <si>
    <t>7-8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</si>
  <si>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</si>
  <si>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</si>
  <si>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</si>
  <si>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</si>
  <si>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</si>
  <si>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</si>
  <si>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</si>
  <si>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</si>
  <si>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</si>
  <si>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</si>
  <si>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</si>
  <si>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</si>
  <si>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</si>
  <si>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</si>
  <si>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</si>
  <si>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</si>
  <si>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</si>
  <si>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</si>
  <si>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</si>
  <si>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</si>
  <si>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</si>
  <si>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</si>
  <si>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</si>
  <si>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6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</si>
  <si>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</si>
  <si>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</si>
  <si>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</si>
  <si>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</si>
  <si>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</si>
  <si>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</si>
  <si>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</si>
  <si>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13</t>
  </si>
  <si>
    <t>14-16</t>
  </si>
  <si>
    <t>Гурьева Людмила</t>
  </si>
  <si>
    <t>Акимова Ольга</t>
  </si>
  <si>
    <t>Добрынина Татьяна</t>
  </si>
  <si>
    <t>Галанцева Ольга</t>
  </si>
  <si>
    <t>7</t>
  </si>
  <si>
    <t>14</t>
  </si>
  <si>
    <t>Гетманцев Иван</t>
  </si>
  <si>
    <t>Кузьмичев Александр</t>
  </si>
  <si>
    <t>Усиевич Юрий</t>
  </si>
  <si>
    <t>Филатов Игорь</t>
  </si>
  <si>
    <t>9-10</t>
  </si>
  <si>
    <t>Азимов Хасил</t>
  </si>
  <si>
    <t>Соломатин Алексей</t>
  </si>
  <si>
    <t>Лихачев Тимур</t>
  </si>
  <si>
    <t>Литвинрв Евгений</t>
  </si>
  <si>
    <t>Хонг Брэд</t>
  </si>
  <si>
    <t>Телов Вячеслав</t>
  </si>
  <si>
    <t>Смирнов</t>
  </si>
  <si>
    <t>Парный разряд, Женщины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</si>
  <si>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</si>
  <si>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</si>
  <si>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</si>
  <si>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</si>
  <si>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</si>
  <si>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</si>
  <si>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</si>
  <si>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</si>
  <si>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</si>
  <si>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</si>
  <si>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</si>
  <si>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</si>
  <si>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</si>
  <si>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16</t>
  </si>
  <si>
    <r>
      <t xml:space="preserve">28.11-30.11.14, </t>
    </r>
    <r>
      <rPr>
        <b/>
        <sz val="8"/>
        <rFont val="Arial Cyr"/>
        <family val="0"/>
      </rPr>
      <t>Мастерс</t>
    </r>
  </si>
  <si>
    <t>09.06-30.08.14 Мяснофф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</si>
  <si>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</si>
  <si>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</si>
  <si>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</si>
  <si>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</si>
  <si>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</si>
  <si>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</si>
  <si>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11</t>
  </si>
  <si>
    <t>12</t>
  </si>
  <si>
    <t>14-15</t>
  </si>
  <si>
    <t>16-17</t>
  </si>
  <si>
    <t>18</t>
  </si>
  <si>
    <t>19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</si>
  <si>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</si>
  <si>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</si>
  <si>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</si>
  <si>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</si>
  <si>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</si>
  <si>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</si>
  <si>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</si>
  <si>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</si>
  <si>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</si>
  <si>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10.10-12.10.14 Дэвис</t>
  </si>
  <si>
    <t>03.10-05.10.14 ТРИГОН</t>
  </si>
  <si>
    <t>Напаскин Дмитрий</t>
  </si>
  <si>
    <t>Ганиуллин Альфред</t>
  </si>
  <si>
    <t>Черногор Владимир</t>
  </si>
  <si>
    <t>Белоконь Сергей</t>
  </si>
  <si>
    <t>15</t>
  </si>
  <si>
    <t>21</t>
  </si>
  <si>
    <t>Овчарова Ангелина</t>
  </si>
  <si>
    <t>22.08-24.08.14 ДЭВИС</t>
  </si>
  <si>
    <r>
      <t xml:space="preserve">28.11-30.11.14, </t>
    </r>
    <r>
      <rPr>
        <b/>
        <sz val="8"/>
        <rFont val="Arial Cyr"/>
        <family val="0"/>
      </rPr>
      <t>Мастерс</t>
    </r>
    <r>
      <rPr>
        <sz val="8"/>
        <rFont val="Arial Cyr"/>
        <family val="0"/>
      </rPr>
      <t>, ТРИГОН</t>
    </r>
  </si>
  <si>
    <t>17</t>
  </si>
  <si>
    <t>Ермилов Алексей</t>
  </si>
  <si>
    <t>Кийко Игорь</t>
  </si>
  <si>
    <t>20-21</t>
  </si>
  <si>
    <t>37</t>
  </si>
  <si>
    <t>30</t>
  </si>
  <si>
    <t>Павлова Анастасия</t>
  </si>
  <si>
    <t>Алексеев Алексей</t>
  </si>
  <si>
    <t>Никитина Евгения</t>
  </si>
  <si>
    <t>Кашапов Ильяс</t>
  </si>
  <si>
    <t>20</t>
  </si>
  <si>
    <t>33-34</t>
  </si>
  <si>
    <t>Хугаев Аркадий</t>
  </si>
  <si>
    <t>Шаль Ефим</t>
  </si>
  <si>
    <t>Романенко Олег</t>
  </si>
  <si>
    <t>Баленков Андрей</t>
  </si>
  <si>
    <t>САмара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</si>
  <si>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</si>
  <si>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</si>
  <si>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</si>
  <si>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</si>
  <si>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</si>
  <si>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</si>
  <si>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21-22</t>
  </si>
  <si>
    <t>12-13</t>
  </si>
  <si>
    <t>Казаров Игорь</t>
  </si>
  <si>
    <t>Серегин Роман</t>
  </si>
  <si>
    <t>Добрынин Игорь</t>
  </si>
  <si>
    <t>Козлов Александр</t>
  </si>
  <si>
    <t>Макаров Дмитрий</t>
  </si>
  <si>
    <t>35</t>
  </si>
  <si>
    <t>Федоров Сергей</t>
  </si>
  <si>
    <t>Пивкин Игорь</t>
  </si>
  <si>
    <t>Донецков Игорь</t>
  </si>
  <si>
    <t>Васильев Александр</t>
  </si>
  <si>
    <t>Ревякин Олег</t>
  </si>
  <si>
    <t>7-9</t>
  </si>
  <si>
    <t>18-22</t>
  </si>
  <si>
    <t>Аверьянова Ксения</t>
  </si>
  <si>
    <t>Иванова Алла</t>
  </si>
  <si>
    <t>Колесник Олеся</t>
  </si>
  <si>
    <t>Логанова Елена</t>
  </si>
  <si>
    <t>15-16</t>
  </si>
  <si>
    <t>17-18</t>
  </si>
  <si>
    <t>23-30</t>
  </si>
  <si>
    <t>Зайцев Руслан</t>
  </si>
  <si>
    <t>Меньшинина Елена</t>
  </si>
  <si>
    <t>Сергеева Наталья</t>
  </si>
  <si>
    <t>Лузгина Яна</t>
  </si>
  <si>
    <t>Пенза</t>
  </si>
  <si>
    <t>Вишневский Руслан</t>
  </si>
  <si>
    <t>16-19</t>
  </si>
  <si>
    <t>22</t>
  </si>
  <si>
    <t>23</t>
  </si>
  <si>
    <t>24</t>
  </si>
  <si>
    <t>25</t>
  </si>
  <si>
    <t>26</t>
  </si>
  <si>
    <t>27</t>
  </si>
  <si>
    <t>28-29</t>
  </si>
  <si>
    <t>31</t>
  </si>
  <si>
    <t>32-34</t>
  </si>
  <si>
    <t>36-37</t>
  </si>
  <si>
    <t>38</t>
  </si>
  <si>
    <t>39</t>
  </si>
  <si>
    <t>40</t>
  </si>
  <si>
    <t>41</t>
  </si>
  <si>
    <t>42</t>
  </si>
  <si>
    <t>43-50</t>
  </si>
  <si>
    <t>51-66</t>
  </si>
  <si>
    <t>67-68</t>
  </si>
  <si>
    <t>04.07-06.07.14, FAMILIA СПИН-СПОРТ</t>
  </si>
  <si>
    <t>МЕСТО</t>
  </si>
  <si>
    <t>19-21</t>
  </si>
  <si>
    <t>23-24</t>
  </si>
  <si>
    <t>25-30</t>
  </si>
  <si>
    <t>31-32</t>
  </si>
  <si>
    <t>35-36</t>
  </si>
  <si>
    <t>38-44</t>
  </si>
  <si>
    <t>45-46</t>
  </si>
  <si>
    <t>47-49</t>
  </si>
  <si>
    <t>50</t>
  </si>
  <si>
    <t>51-52</t>
  </si>
  <si>
    <t>53-57</t>
  </si>
  <si>
    <t>58-62</t>
  </si>
  <si>
    <t>63-75</t>
  </si>
  <si>
    <t>Поб.– 35 очк.,Фин.– 15 очк.,3 м. - 10 очк., за победу в каждом матче в подгр.– 10 очк.</t>
  </si>
  <si>
    <t>4-5</t>
  </si>
  <si>
    <t>6-7</t>
  </si>
  <si>
    <t>25-27</t>
  </si>
  <si>
    <t>28-30</t>
  </si>
  <si>
    <t>32-36</t>
  </si>
  <si>
    <t>39-40</t>
  </si>
  <si>
    <t>41-47</t>
  </si>
  <si>
    <t>48-55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</si>
</sst>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 ??/??"/>
    <numFmt numFmtId="181" formatCode="#\ ?/?"/>
    <numFmt numFmtId="182" formatCode="0.0"/>
  </numFmts>
  <fonts count="55">
    <font>
      <sz val="10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b/>
      <sz val="10"/>
      <color indexed="30"/>
      <name val="Arial Cyr"/>
      <family val="0"/>
    </font>
    <font>
      <b/>
      <sz val="10"/>
      <color indexed="6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z val="10"/>
      <color rgb="FF0070C0"/>
      <name val="Arial Cyr"/>
      <family val="0"/>
    </font>
    <font>
      <b/>
      <sz val="10"/>
      <color theme="4"/>
      <name val="Arial Cyr"/>
      <family val="0"/>
    </font>
    <font>
      <sz val="10"/>
      <color rgb="FFFF0000"/>
      <name val="Arial Cyr"/>
      <family val="0"/>
    </font>
    <font>
      <sz val="10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 style="medium"/>
      <right style="medium"/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8"/>
      </left>
      <right style="medium"/>
      <top style="medium"/>
      <bottom style="medium"/>
    </border>
    <border>
      <left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8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8"/>
      </left>
      <right style="thin"/>
      <top>
        <color indexed="63"/>
      </top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>
        <color indexed="8"/>
      </left>
      <right>
        <color indexed="8"/>
      </right>
      <top style="medium"/>
      <bottom style="medium"/>
    </border>
    <border>
      <left style="medium"/>
      <right style="medium"/>
      <top>
        <color indexed="8"/>
      </top>
      <bottom style="medium"/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80" fontId="8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7" fillId="0" borderId="1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8" xfId="0" applyFont="1" applyBorder="1" applyAlignment="1">
      <alignment vertical="center" textRotation="90" wrapText="1"/>
    </xf>
    <xf numFmtId="49" fontId="6" fillId="0" borderId="34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8" xfId="0" applyBorder="1" applyAlignment="1">
      <alignment/>
    </xf>
    <xf numFmtId="0" fontId="0" fillId="0" borderId="23" xfId="0" applyBorder="1" applyAlignment="1">
      <alignment/>
    </xf>
    <xf numFmtId="0" fontId="6" fillId="0" borderId="3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180" fontId="8" fillId="0" borderId="3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3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9" fillId="0" borderId="3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Border="1" applyAlignment="1">
      <alignment horizontal="center" wrapText="1"/>
    </xf>
    <xf numFmtId="0" fontId="49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3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3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182" fontId="0" fillId="0" borderId="12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182" fontId="0" fillId="0" borderId="23" xfId="0" applyNumberFormat="1" applyFont="1" applyBorder="1" applyAlignment="1">
      <alignment/>
    </xf>
    <xf numFmtId="182" fontId="0" fillId="0" borderId="76" xfId="0" applyNumberFormat="1" applyFont="1" applyBorder="1" applyAlignment="1">
      <alignment horizontal="center" vertical="center"/>
    </xf>
    <xf numFmtId="182" fontId="0" fillId="0" borderId="77" xfId="0" applyNumberFormat="1" applyFont="1" applyBorder="1" applyAlignment="1">
      <alignment horizontal="center" vertical="center"/>
    </xf>
    <xf numFmtId="182" fontId="0" fillId="0" borderId="78" xfId="0" applyNumberFormat="1" applyFont="1" applyBorder="1" applyAlignment="1">
      <alignment horizontal="center" vertical="center"/>
    </xf>
    <xf numFmtId="182" fontId="0" fillId="0" borderId="79" xfId="0" applyNumberFormat="1" applyFont="1" applyBorder="1" applyAlignment="1">
      <alignment horizontal="center" vertical="center"/>
    </xf>
    <xf numFmtId="182" fontId="0" fillId="0" borderId="80" xfId="0" applyNumberFormat="1" applyFont="1" applyBorder="1" applyAlignment="1">
      <alignment horizontal="center" vertical="center"/>
    </xf>
    <xf numFmtId="182" fontId="0" fillId="0" borderId="81" xfId="0" applyNumberFormat="1" applyFont="1" applyBorder="1" applyAlignment="1">
      <alignment horizontal="center" vertical="center"/>
    </xf>
    <xf numFmtId="182" fontId="0" fillId="0" borderId="82" xfId="0" applyNumberFormat="1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182" fontId="0" fillId="0" borderId="12" xfId="0" applyNumberForma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2" fontId="0" fillId="0" borderId="21" xfId="0" applyNumberFormat="1" applyBorder="1" applyAlignment="1">
      <alignment/>
    </xf>
    <xf numFmtId="49" fontId="6" fillId="0" borderId="59" xfId="0" applyNumberFormat="1" applyFont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182" fontId="0" fillId="0" borderId="23" xfId="0" applyNumberFormat="1" applyBorder="1" applyAlignment="1">
      <alignment/>
    </xf>
    <xf numFmtId="182" fontId="49" fillId="0" borderId="12" xfId="0" applyNumberFormat="1" applyFont="1" applyBorder="1" applyAlignment="1">
      <alignment/>
    </xf>
    <xf numFmtId="0" fontId="6" fillId="0" borderId="7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/>
    </xf>
    <xf numFmtId="0" fontId="0" fillId="0" borderId="95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6" fillId="0" borderId="87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49" fillId="0" borderId="40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8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95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9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2" fontId="0" fillId="0" borderId="46" xfId="0" applyNumberFormat="1" applyFont="1" applyBorder="1" applyAlignment="1">
      <alignment/>
    </xf>
    <xf numFmtId="0" fontId="0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182" fontId="0" fillId="0" borderId="104" xfId="0" applyNumberFormat="1" applyFont="1" applyBorder="1" applyAlignment="1">
      <alignment horizontal="center" vertical="center"/>
    </xf>
    <xf numFmtId="182" fontId="0" fillId="0" borderId="45" xfId="0" applyNumberFormat="1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0" fillId="0" borderId="10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182" fontId="0" fillId="0" borderId="58" xfId="0" applyNumberFormat="1" applyFont="1" applyBorder="1" applyAlignment="1">
      <alignment/>
    </xf>
    <xf numFmtId="182" fontId="0" fillId="0" borderId="58" xfId="0" applyNumberFormat="1" applyBorder="1" applyAlignment="1">
      <alignment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182" fontId="0" fillId="0" borderId="16" xfId="0" applyNumberFormat="1" applyFont="1" applyBorder="1" applyAlignment="1">
      <alignment horizontal="center" vertical="center"/>
    </xf>
    <xf numFmtId="182" fontId="0" fillId="0" borderId="16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50" fillId="0" borderId="48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09" xfId="0" applyBorder="1" applyAlignment="1">
      <alignment/>
    </xf>
    <xf numFmtId="0" fontId="49" fillId="0" borderId="111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182" fontId="0" fillId="0" borderId="116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34" xfId="0" applyFont="1" applyBorder="1" applyAlignment="1">
      <alignment horizontal="center" vertical="center"/>
    </xf>
    <xf numFmtId="0" fontId="51" fillId="0" borderId="11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182" fontId="49" fillId="0" borderId="21" xfId="0" applyNumberFormat="1" applyFont="1" applyBorder="1" applyAlignment="1">
      <alignment/>
    </xf>
    <xf numFmtId="0" fontId="1" fillId="0" borderId="118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/>
    </xf>
    <xf numFmtId="0" fontId="4" fillId="0" borderId="121" xfId="0" applyFont="1" applyBorder="1" applyAlignment="1">
      <alignment horizontal="center" vertical="center" textRotation="90" wrapText="1"/>
    </xf>
    <xf numFmtId="0" fontId="4" fillId="0" borderId="122" xfId="0" applyFont="1" applyBorder="1" applyAlignment="1">
      <alignment vertical="center" textRotation="90" wrapText="1"/>
    </xf>
    <xf numFmtId="0" fontId="52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1" fillId="0" borderId="123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 vertical="center"/>
    </xf>
    <xf numFmtId="0" fontId="6" fillId="0" borderId="124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26" xfId="0" applyBorder="1" applyAlignment="1">
      <alignment/>
    </xf>
    <xf numFmtId="0" fontId="6" fillId="0" borderId="127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 textRotation="90"/>
    </xf>
    <xf numFmtId="0" fontId="4" fillId="0" borderId="124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wrapText="1"/>
    </xf>
    <xf numFmtId="180" fontId="8" fillId="0" borderId="34" xfId="0" applyNumberFormat="1" applyFont="1" applyBorder="1" applyAlignment="1">
      <alignment horizontal="center"/>
    </xf>
    <xf numFmtId="181" fontId="8" fillId="0" borderId="34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7" xfId="0" applyBorder="1" applyAlignment="1">
      <alignment horizontal="left" wrapText="1"/>
    </xf>
    <xf numFmtId="0" fontId="8" fillId="0" borderId="34" xfId="0" applyFont="1" applyBorder="1" applyAlignment="1">
      <alignment horizontal="center"/>
    </xf>
    <xf numFmtId="0" fontId="4" fillId="0" borderId="129" xfId="0" applyFont="1" applyBorder="1" applyAlignment="1">
      <alignment horizontal="center" vertical="center" textRotation="90"/>
    </xf>
    <xf numFmtId="0" fontId="4" fillId="0" borderId="89" xfId="0" applyFont="1" applyBorder="1" applyAlignment="1">
      <alignment horizontal="center" vertical="center" textRotation="90"/>
    </xf>
    <xf numFmtId="0" fontId="1" fillId="0" borderId="1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129" xfId="0" applyBorder="1" applyAlignment="1">
      <alignment horizontal="center" textRotation="90"/>
    </xf>
    <xf numFmtId="0" fontId="0" fillId="0" borderId="131" xfId="0" applyBorder="1" applyAlignment="1">
      <alignment horizontal="center" textRotation="90"/>
    </xf>
    <xf numFmtId="0" fontId="0" fillId="0" borderId="132" xfId="0" applyBorder="1" applyAlignment="1">
      <alignment horizontal="center" textRotation="90" wrapText="1"/>
    </xf>
    <xf numFmtId="0" fontId="0" fillId="0" borderId="133" xfId="0" applyBorder="1" applyAlignment="1">
      <alignment horizont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 textRotation="90" wrapText="1"/>
    </xf>
    <xf numFmtId="0" fontId="5" fillId="0" borderId="131" xfId="0" applyFont="1" applyBorder="1" applyAlignment="1">
      <alignment horizontal="center" vertical="center" textRotation="90" wrapText="1"/>
    </xf>
    <xf numFmtId="0" fontId="4" fillId="0" borderId="128" xfId="0" applyFont="1" applyBorder="1" applyAlignment="1">
      <alignment horizontal="center" vertical="center" textRotation="90" wrapText="1"/>
    </xf>
    <xf numFmtId="0" fontId="4" fillId="0" borderId="13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29" xfId="0" applyFont="1" applyBorder="1" applyAlignment="1">
      <alignment horizontal="center" vertical="center" textRotation="90" wrapText="1"/>
    </xf>
    <xf numFmtId="0" fontId="4" fillId="0" borderId="89" xfId="0" applyFont="1" applyBorder="1" applyAlignment="1">
      <alignment horizontal="center" vertical="center" textRotation="90" wrapText="1"/>
    </xf>
    <xf numFmtId="0" fontId="4" fillId="0" borderId="128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3" fillId="0" borderId="136" xfId="0" applyFont="1" applyBorder="1" applyAlignment="1">
      <alignment horizontal="left"/>
    </xf>
    <xf numFmtId="0" fontId="1" fillId="0" borderId="137" xfId="0" applyFont="1" applyBorder="1" applyAlignment="1">
      <alignment horizontal="center" vertical="center"/>
    </xf>
    <xf numFmtId="0" fontId="0" fillId="0" borderId="138" xfId="0" applyBorder="1" applyAlignment="1">
      <alignment horizontal="center" textRotation="90" wrapText="1"/>
    </xf>
    <xf numFmtId="0" fontId="0" fillId="0" borderId="139" xfId="0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4" fillId="0" borderId="12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7" xfId="0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17" xfId="0" applyFont="1" applyBorder="1" applyAlignment="1">
      <alignment horizontal="left" wrapText="1"/>
    </xf>
    <xf numFmtId="0" fontId="0" fillId="0" borderId="129" xfId="0" applyBorder="1" applyAlignment="1">
      <alignment horizontal="center" textRotation="90" wrapText="1"/>
    </xf>
    <xf numFmtId="0" fontId="0" fillId="0" borderId="131" xfId="0" applyBorder="1" applyAlignment="1">
      <alignment horizontal="center" textRotation="90" wrapText="1"/>
    </xf>
    <xf numFmtId="0" fontId="9" fillId="0" borderId="3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 shrinkToFit="1"/>
    </xf>
    <xf numFmtId="0" fontId="0" fillId="0" borderId="11" xfId="0" applyBorder="1" applyAlignment="1">
      <alignment horizontal="left" vertical="top" wrapText="1" shrinkToFit="1"/>
    </xf>
    <xf numFmtId="0" fontId="0" fillId="0" borderId="117" xfId="0" applyBorder="1" applyAlignment="1">
      <alignment horizontal="left" vertical="top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40" xfId="0" applyFont="1" applyBorder="1" applyAlignment="1">
      <alignment horizontal="center" vertical="center" textRotation="90" wrapText="1"/>
    </xf>
    <xf numFmtId="0" fontId="4" fillId="0" borderId="141" xfId="0" applyFont="1" applyBorder="1" applyAlignment="1">
      <alignment horizontal="center" vertical="center" textRotation="90" wrapText="1"/>
    </xf>
    <xf numFmtId="0" fontId="4" fillId="0" borderId="142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 textRotation="90"/>
    </xf>
    <xf numFmtId="0" fontId="4" fillId="0" borderId="121" xfId="0" applyFont="1" applyBorder="1" applyAlignment="1">
      <alignment horizontal="center" vertical="center" textRotation="90"/>
    </xf>
    <xf numFmtId="0" fontId="4" fillId="0" borderId="143" xfId="0" applyFont="1" applyBorder="1" applyAlignment="1">
      <alignment horizontal="center" vertical="center" textRotation="90" wrapText="1"/>
    </xf>
    <xf numFmtId="0" fontId="4" fillId="0" borderId="144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145" xfId="0" applyFont="1" applyBorder="1" applyAlignment="1">
      <alignment horizontal="center" vertical="center" textRotation="90" wrapText="1"/>
    </xf>
    <xf numFmtId="0" fontId="4" fillId="0" borderId="146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showGridLines="0" tabSelected="1" zoomScale="110" zoomScaleNormal="110" zoomScalePageLayoutView="0" workbookViewId="0" topLeftCell="A67">
      <selection activeCell="E91" sqref="E91"/>
    </sheetView>
  </sheetViews>
  <sheetFormatPr defaultColWidth="9.00390625" defaultRowHeight="12.75"/>
  <cols>
    <col min="1" max="1" width="6.00390625" style="1" customWidth="1"/>
    <col min="2" max="2" width="19.625" style="1" customWidth="1"/>
    <col min="3" max="3" width="12.00390625" style="1" bestFit="1" customWidth="1"/>
    <col min="4" max="4" width="5.00390625" style="1" customWidth="1"/>
    <col min="5" max="7" width="4.50390625" style="1" customWidth="1"/>
    <col min="8" max="10" width="4.50390625" style="1" bestFit="1" customWidth="1"/>
    <col min="11" max="11" width="4.00390625" style="1" customWidth="1"/>
    <col min="12" max="12" width="1.4921875" style="1" customWidth="1"/>
    <col min="13" max="13" width="2.00390625" style="1" bestFit="1" customWidth="1"/>
    <col min="14" max="14" width="7.375" style="1" bestFit="1" customWidth="1"/>
    <col min="15" max="15" width="4.625" style="1" customWidth="1"/>
    <col min="16" max="16" width="4.125" style="1" customWidth="1"/>
    <col min="17" max="17" width="3.375" style="1" bestFit="1" customWidth="1"/>
    <col min="18" max="18" width="6.37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4:16" ht="33" customHeight="1">
      <c r="D1" s="403" t="s">
        <v>20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4:20" ht="12.75" customHeight="1">
      <c r="D2" s="404" t="s">
        <v>90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T2" s="2"/>
    </row>
    <row r="3" spans="1:20" ht="13.5" thickBot="1">
      <c r="A3" s="405" t="s">
        <v>42</v>
      </c>
      <c r="B3" s="405"/>
      <c r="C3" s="405"/>
      <c r="D3" s="405"/>
      <c r="E3" s="405"/>
      <c r="P3" s="3" t="s">
        <v>21</v>
      </c>
      <c r="Q3" s="3"/>
      <c r="R3" s="3"/>
      <c r="S3" s="3"/>
      <c r="T3" s="2"/>
    </row>
    <row r="4" spans="1:19" ht="23.25" customHeight="1" thickBot="1">
      <c r="A4" s="406" t="s">
        <v>0</v>
      </c>
      <c r="B4" s="408" t="s">
        <v>1</v>
      </c>
      <c r="C4" s="376" t="s">
        <v>65</v>
      </c>
      <c r="D4" s="388" t="s">
        <v>2</v>
      </c>
      <c r="E4" s="390" t="s">
        <v>3</v>
      </c>
      <c r="F4" s="390"/>
      <c r="G4" s="390"/>
      <c r="H4" s="390"/>
      <c r="I4" s="390"/>
      <c r="J4" s="390"/>
      <c r="K4" s="390"/>
      <c r="L4" s="390"/>
      <c r="M4" s="390"/>
      <c r="N4" s="391"/>
      <c r="O4" s="399" t="s">
        <v>4</v>
      </c>
      <c r="P4" s="401" t="s">
        <v>5</v>
      </c>
      <c r="Q4" s="392" t="s">
        <v>36</v>
      </c>
      <c r="R4" s="394" t="s">
        <v>37</v>
      </c>
      <c r="S4" s="2"/>
    </row>
    <row r="5" spans="1:19" ht="69.75" customHeight="1" thickBot="1">
      <c r="A5" s="407"/>
      <c r="B5" s="409"/>
      <c r="C5" s="377"/>
      <c r="D5" s="389"/>
      <c r="E5" s="51" t="s">
        <v>91</v>
      </c>
      <c r="F5" s="4" t="s">
        <v>92</v>
      </c>
      <c r="G5" s="4" t="s">
        <v>93</v>
      </c>
      <c r="H5" s="4" t="s">
        <v>94</v>
      </c>
      <c r="I5" s="4" t="s">
        <v>95</v>
      </c>
      <c r="J5" s="51" t="s">
        <v>196</v>
      </c>
      <c r="K5" s="51" t="s">
        <v>219</v>
      </c>
      <c r="L5" s="4"/>
      <c r="M5" s="4"/>
      <c r="N5" s="4" t="s">
        <v>98</v>
      </c>
      <c r="O5" s="400"/>
      <c r="P5" s="402"/>
      <c r="Q5" s="393"/>
      <c r="R5" s="395"/>
      <c r="S5" s="2"/>
    </row>
    <row r="6" spans="1:18" ht="12" customHeight="1">
      <c r="A6" s="39" t="s">
        <v>6</v>
      </c>
      <c r="B6" s="210" t="s">
        <v>43</v>
      </c>
      <c r="C6" s="5" t="s">
        <v>66</v>
      </c>
      <c r="D6" s="149">
        <v>1969</v>
      </c>
      <c r="E6" s="212">
        <v>50</v>
      </c>
      <c r="F6" s="38">
        <v>50</v>
      </c>
      <c r="G6" s="138">
        <v>50</v>
      </c>
      <c r="H6" s="254">
        <v>50</v>
      </c>
      <c r="I6" s="269">
        <v>58</v>
      </c>
      <c r="J6" s="269">
        <v>58</v>
      </c>
      <c r="K6" s="92">
        <v>12</v>
      </c>
      <c r="L6" s="91"/>
      <c r="M6" s="93"/>
      <c r="N6" s="65">
        <v>0</v>
      </c>
      <c r="O6" s="8">
        <f aca="true" t="shared" si="0" ref="O6:O18">SUM(E6:N6)</f>
        <v>328</v>
      </c>
      <c r="P6" s="63">
        <f aca="true" t="shared" si="1" ref="P6:P18">COUNT(E6:N6)</f>
        <v>8</v>
      </c>
      <c r="Q6" s="19"/>
      <c r="R6" s="194"/>
    </row>
    <row r="7" spans="1:18" ht="12" customHeight="1">
      <c r="A7" s="39" t="s">
        <v>7</v>
      </c>
      <c r="B7" s="98" t="s">
        <v>44</v>
      </c>
      <c r="C7" s="211" t="s">
        <v>66</v>
      </c>
      <c r="D7" s="6">
        <v>1974</v>
      </c>
      <c r="E7" s="168">
        <v>12</v>
      </c>
      <c r="F7" s="273">
        <v>35</v>
      </c>
      <c r="G7" s="274">
        <v>35</v>
      </c>
      <c r="H7" s="13"/>
      <c r="I7" s="138"/>
      <c r="J7" s="13">
        <v>20</v>
      </c>
      <c r="K7" s="274">
        <v>35</v>
      </c>
      <c r="L7" s="13"/>
      <c r="M7" s="13"/>
      <c r="N7" s="95"/>
      <c r="O7" s="8">
        <f t="shared" si="0"/>
        <v>137</v>
      </c>
      <c r="P7" s="9">
        <f t="shared" si="1"/>
        <v>5</v>
      </c>
      <c r="Q7" s="10"/>
      <c r="R7" s="195"/>
    </row>
    <row r="8" spans="1:18" ht="12" customHeight="1">
      <c r="A8" s="82" t="s">
        <v>8</v>
      </c>
      <c r="B8" s="71" t="s">
        <v>241</v>
      </c>
      <c r="C8" s="75" t="s">
        <v>66</v>
      </c>
      <c r="D8" s="76">
        <v>1974</v>
      </c>
      <c r="E8" s="77"/>
      <c r="F8" s="13"/>
      <c r="G8" s="13"/>
      <c r="H8" s="13"/>
      <c r="I8" s="13"/>
      <c r="J8" s="339">
        <v>34</v>
      </c>
      <c r="K8" s="13">
        <v>12</v>
      </c>
      <c r="L8" s="13"/>
      <c r="M8" s="13"/>
      <c r="N8" s="360">
        <v>80</v>
      </c>
      <c r="O8" s="55">
        <f>SUM(E8:N8)</f>
        <v>126</v>
      </c>
      <c r="P8" s="9">
        <f>COUNT(E8:N8)</f>
        <v>3</v>
      </c>
      <c r="Q8" s="19"/>
      <c r="R8" s="195"/>
    </row>
    <row r="9" spans="1:18" ht="12" customHeight="1">
      <c r="A9" s="39" t="s">
        <v>22</v>
      </c>
      <c r="B9" s="139" t="s">
        <v>83</v>
      </c>
      <c r="C9" s="98" t="s">
        <v>67</v>
      </c>
      <c r="D9" s="20">
        <v>1971</v>
      </c>
      <c r="E9" s="213">
        <v>12</v>
      </c>
      <c r="F9" s="47">
        <v>6</v>
      </c>
      <c r="G9" s="214">
        <v>12</v>
      </c>
      <c r="H9" s="47">
        <v>22</v>
      </c>
      <c r="I9" s="340">
        <v>34</v>
      </c>
      <c r="J9" s="47"/>
      <c r="K9" s="47">
        <v>4</v>
      </c>
      <c r="L9" s="47"/>
      <c r="M9" s="47"/>
      <c r="N9" s="361">
        <v>30</v>
      </c>
      <c r="O9" s="55">
        <f>SUM(E9:N9)</f>
        <v>120</v>
      </c>
      <c r="P9" s="215">
        <f>COUNT(E9:N9)</f>
        <v>7</v>
      </c>
      <c r="Q9" s="10"/>
      <c r="R9" s="195"/>
    </row>
    <row r="10" spans="1:18" ht="12" customHeight="1">
      <c r="A10" s="39" t="s">
        <v>116</v>
      </c>
      <c r="B10" s="139" t="s">
        <v>45</v>
      </c>
      <c r="C10" s="5" t="s">
        <v>67</v>
      </c>
      <c r="D10" s="6">
        <v>1968</v>
      </c>
      <c r="E10" s="272">
        <v>35</v>
      </c>
      <c r="F10" s="48">
        <v>22</v>
      </c>
      <c r="G10" s="96">
        <v>12</v>
      </c>
      <c r="H10" s="13"/>
      <c r="I10" s="13"/>
      <c r="J10" s="44">
        <v>18</v>
      </c>
      <c r="K10" s="339">
        <v>26</v>
      </c>
      <c r="L10" s="13"/>
      <c r="M10" s="13"/>
      <c r="N10" s="97">
        <v>0</v>
      </c>
      <c r="O10" s="8">
        <f t="shared" si="0"/>
        <v>113</v>
      </c>
      <c r="P10" s="9">
        <f t="shared" si="1"/>
        <v>6</v>
      </c>
      <c r="Q10" s="10"/>
      <c r="R10" s="195"/>
    </row>
    <row r="11" spans="1:18" ht="12" customHeight="1">
      <c r="A11" s="84" t="s">
        <v>152</v>
      </c>
      <c r="B11" s="71" t="s">
        <v>148</v>
      </c>
      <c r="C11" s="75" t="s">
        <v>66</v>
      </c>
      <c r="D11" s="76">
        <v>1970</v>
      </c>
      <c r="E11" s="77"/>
      <c r="F11" s="13"/>
      <c r="G11" s="13">
        <v>6</v>
      </c>
      <c r="H11" s="13"/>
      <c r="I11" s="13"/>
      <c r="J11" s="274">
        <v>43</v>
      </c>
      <c r="K11" s="13"/>
      <c r="L11" s="13"/>
      <c r="M11" s="13"/>
      <c r="N11" s="363">
        <v>45</v>
      </c>
      <c r="O11" s="8">
        <f>SUM(E11:N11)</f>
        <v>94</v>
      </c>
      <c r="P11" s="63">
        <f>COUNT(E11:N11)</f>
        <v>3</v>
      </c>
      <c r="Q11" s="19"/>
      <c r="R11" s="195"/>
    </row>
    <row r="12" spans="1:18" ht="12" customHeight="1">
      <c r="A12" s="60" t="s">
        <v>166</v>
      </c>
      <c r="B12" s="71" t="s">
        <v>53</v>
      </c>
      <c r="C12" s="75" t="s">
        <v>66</v>
      </c>
      <c r="D12" s="76">
        <v>1971</v>
      </c>
      <c r="E12" s="18">
        <v>12</v>
      </c>
      <c r="F12" s="18"/>
      <c r="G12" s="362">
        <v>26</v>
      </c>
      <c r="H12" s="18">
        <v>6</v>
      </c>
      <c r="I12" s="18">
        <v>18</v>
      </c>
      <c r="J12" s="18">
        <v>14</v>
      </c>
      <c r="K12" s="18">
        <v>12</v>
      </c>
      <c r="L12" s="18"/>
      <c r="M12" s="18"/>
      <c r="N12" s="62"/>
      <c r="O12" s="8">
        <f t="shared" si="0"/>
        <v>88</v>
      </c>
      <c r="P12" s="63">
        <f t="shared" si="1"/>
        <v>6</v>
      </c>
      <c r="Q12" s="19"/>
      <c r="R12" s="195"/>
    </row>
    <row r="13" spans="1:18" ht="12" customHeight="1">
      <c r="A13" s="82" t="s">
        <v>33</v>
      </c>
      <c r="B13" s="71" t="s">
        <v>132</v>
      </c>
      <c r="C13" s="75" t="s">
        <v>82</v>
      </c>
      <c r="D13" s="76">
        <v>1984</v>
      </c>
      <c r="E13" s="77"/>
      <c r="F13" s="18"/>
      <c r="G13" s="18"/>
      <c r="H13" s="18">
        <v>6</v>
      </c>
      <c r="I13" s="18"/>
      <c r="J13" s="18">
        <v>30</v>
      </c>
      <c r="K13" s="18">
        <v>22</v>
      </c>
      <c r="L13" s="18"/>
      <c r="M13" s="18"/>
      <c r="N13" s="83">
        <v>10</v>
      </c>
      <c r="O13" s="8">
        <f>SUM(E13:N13)</f>
        <v>68</v>
      </c>
      <c r="P13" s="63">
        <f>COUNT(E13:N13)</f>
        <v>4</v>
      </c>
      <c r="Q13" s="19"/>
      <c r="R13" s="195"/>
    </row>
    <row r="14" spans="1:18" ht="12" customHeight="1">
      <c r="A14" s="60" t="s">
        <v>34</v>
      </c>
      <c r="B14" s="154" t="s">
        <v>86</v>
      </c>
      <c r="C14" s="21" t="s">
        <v>85</v>
      </c>
      <c r="D14" s="17">
        <v>1969</v>
      </c>
      <c r="E14" s="78">
        <v>22</v>
      </c>
      <c r="F14" s="80"/>
      <c r="G14" s="80"/>
      <c r="H14" s="80"/>
      <c r="I14" s="275">
        <v>43</v>
      </c>
      <c r="J14" s="80"/>
      <c r="K14" s="80"/>
      <c r="L14" s="80"/>
      <c r="M14" s="80"/>
      <c r="N14" s="99"/>
      <c r="O14" s="8">
        <f t="shared" si="0"/>
        <v>65</v>
      </c>
      <c r="P14" s="63">
        <f t="shared" si="1"/>
        <v>2</v>
      </c>
      <c r="Q14" s="19"/>
      <c r="R14" s="195"/>
    </row>
    <row r="15" spans="1:18" ht="12" customHeight="1">
      <c r="A15" s="82" t="s">
        <v>88</v>
      </c>
      <c r="B15" s="71" t="s">
        <v>46</v>
      </c>
      <c r="C15" s="75" t="s">
        <v>67</v>
      </c>
      <c r="D15" s="76">
        <v>1969</v>
      </c>
      <c r="E15" s="77">
        <v>6</v>
      </c>
      <c r="F15" s="18"/>
      <c r="G15" s="18"/>
      <c r="H15" s="297">
        <v>35</v>
      </c>
      <c r="I15" s="298"/>
      <c r="J15" s="18"/>
      <c r="K15" s="18"/>
      <c r="L15" s="18"/>
      <c r="M15" s="18"/>
      <c r="N15" s="299">
        <v>20</v>
      </c>
      <c r="O15" s="8">
        <f>SUM(E15:N15)</f>
        <v>61</v>
      </c>
      <c r="P15" s="63">
        <f>COUNT(E15:N15)</f>
        <v>3</v>
      </c>
      <c r="Q15" s="19"/>
      <c r="R15" s="195"/>
    </row>
    <row r="16" spans="1:18" ht="12" customHeight="1">
      <c r="A16" s="39" t="s">
        <v>203</v>
      </c>
      <c r="B16" s="71" t="s">
        <v>49</v>
      </c>
      <c r="C16" s="75" t="s">
        <v>67</v>
      </c>
      <c r="D16" s="76">
        <v>1970</v>
      </c>
      <c r="E16" s="337">
        <v>26</v>
      </c>
      <c r="F16" s="338">
        <v>26</v>
      </c>
      <c r="G16" s="7"/>
      <c r="H16" s="7"/>
      <c r="I16" s="7"/>
      <c r="J16" s="7"/>
      <c r="K16" s="7">
        <v>6</v>
      </c>
      <c r="L16" s="7"/>
      <c r="M16" s="7"/>
      <c r="N16" s="359">
        <v>0</v>
      </c>
      <c r="O16" s="8">
        <f t="shared" si="0"/>
        <v>58</v>
      </c>
      <c r="P16" s="9">
        <f t="shared" si="1"/>
        <v>4</v>
      </c>
      <c r="Q16" s="10"/>
      <c r="R16" s="195"/>
    </row>
    <row r="17" spans="1:18" ht="12" customHeight="1">
      <c r="A17" s="74" t="s">
        <v>204</v>
      </c>
      <c r="B17" s="139" t="s">
        <v>254</v>
      </c>
      <c r="C17" s="139" t="s">
        <v>73</v>
      </c>
      <c r="D17" s="86">
        <v>1969</v>
      </c>
      <c r="E17" s="216"/>
      <c r="F17" s="13"/>
      <c r="G17" s="13"/>
      <c r="H17" s="13"/>
      <c r="I17" s="13"/>
      <c r="J17" s="13"/>
      <c r="K17" s="138">
        <v>50</v>
      </c>
      <c r="L17" s="13"/>
      <c r="M17" s="13"/>
      <c r="N17" s="304"/>
      <c r="O17" s="8">
        <f t="shared" si="0"/>
        <v>50</v>
      </c>
      <c r="P17" s="9">
        <f t="shared" si="1"/>
        <v>1</v>
      </c>
      <c r="Q17" s="10"/>
      <c r="R17" s="232"/>
    </row>
    <row r="18" spans="1:18" ht="12" customHeight="1">
      <c r="A18" s="82" t="s">
        <v>160</v>
      </c>
      <c r="B18" s="71" t="s">
        <v>109</v>
      </c>
      <c r="C18" s="75" t="s">
        <v>67</v>
      </c>
      <c r="D18" s="76">
        <v>1962</v>
      </c>
      <c r="E18" s="18"/>
      <c r="F18" s="18">
        <v>12</v>
      </c>
      <c r="G18" s="18">
        <v>22</v>
      </c>
      <c r="H18" s="18"/>
      <c r="I18" s="18"/>
      <c r="J18" s="18"/>
      <c r="K18" s="18">
        <v>6</v>
      </c>
      <c r="L18" s="18"/>
      <c r="M18" s="18"/>
      <c r="N18" s="62"/>
      <c r="O18" s="8">
        <f t="shared" si="0"/>
        <v>40</v>
      </c>
      <c r="P18" s="63">
        <f t="shared" si="1"/>
        <v>3</v>
      </c>
      <c r="Q18" s="19"/>
      <c r="R18" s="195"/>
    </row>
    <row r="19" spans="1:18" ht="12" customHeight="1">
      <c r="A19" s="82" t="s">
        <v>167</v>
      </c>
      <c r="B19" s="71" t="s">
        <v>48</v>
      </c>
      <c r="C19" s="75" t="s">
        <v>66</v>
      </c>
      <c r="D19" s="76">
        <v>1974</v>
      </c>
      <c r="E19" s="77">
        <v>6</v>
      </c>
      <c r="F19" s="18">
        <v>12</v>
      </c>
      <c r="G19" s="18">
        <v>12</v>
      </c>
      <c r="H19" s="18"/>
      <c r="I19" s="18"/>
      <c r="J19" s="18"/>
      <c r="K19" s="18">
        <v>6</v>
      </c>
      <c r="L19" s="18"/>
      <c r="M19" s="18"/>
      <c r="N19" s="83"/>
      <c r="O19" s="8">
        <f aca="true" t="shared" si="2" ref="O19:O28">SUM(E19:N19)</f>
        <v>36</v>
      </c>
      <c r="P19" s="63">
        <f aca="true" t="shared" si="3" ref="P19:P28">COUNT(E19:N19)</f>
        <v>4</v>
      </c>
      <c r="Q19" s="19"/>
      <c r="R19" s="195"/>
    </row>
    <row r="20" spans="1:18" ht="12" customHeight="1">
      <c r="A20" s="82" t="s">
        <v>224</v>
      </c>
      <c r="B20" s="71" t="s">
        <v>139</v>
      </c>
      <c r="C20" s="75" t="s">
        <v>67</v>
      </c>
      <c r="D20" s="76">
        <v>1966</v>
      </c>
      <c r="E20" s="77"/>
      <c r="F20" s="13"/>
      <c r="G20" s="13"/>
      <c r="H20" s="13"/>
      <c r="I20" s="13">
        <v>30</v>
      </c>
      <c r="J20" s="13"/>
      <c r="K20" s="13"/>
      <c r="L20" s="13"/>
      <c r="M20" s="13"/>
      <c r="N20" s="83"/>
      <c r="O20" s="8">
        <f t="shared" si="2"/>
        <v>30</v>
      </c>
      <c r="P20" s="63">
        <f t="shared" si="3"/>
        <v>1</v>
      </c>
      <c r="Q20" s="19"/>
      <c r="R20" s="88"/>
    </row>
    <row r="21" spans="1:18" ht="12" customHeight="1">
      <c r="A21" s="74" t="s">
        <v>194</v>
      </c>
      <c r="B21" s="139" t="s">
        <v>114</v>
      </c>
      <c r="C21" s="218" t="s">
        <v>66</v>
      </c>
      <c r="D21" s="86"/>
      <c r="E21" s="77"/>
      <c r="F21" s="13">
        <v>4</v>
      </c>
      <c r="G21" s="13"/>
      <c r="H21" s="13">
        <v>6</v>
      </c>
      <c r="I21" s="13">
        <v>18</v>
      </c>
      <c r="J21" s="13"/>
      <c r="K21" s="13"/>
      <c r="L21" s="13"/>
      <c r="M21" s="13"/>
      <c r="N21" s="83"/>
      <c r="O21" s="8">
        <f t="shared" si="2"/>
        <v>28</v>
      </c>
      <c r="P21" s="63">
        <f t="shared" si="3"/>
        <v>3</v>
      </c>
      <c r="Q21" s="10"/>
      <c r="R21" s="88"/>
    </row>
    <row r="22" spans="1:18" ht="12" customHeight="1">
      <c r="A22" s="82" t="s">
        <v>272</v>
      </c>
      <c r="B22" s="71" t="s">
        <v>169</v>
      </c>
      <c r="C22" s="75" t="s">
        <v>67</v>
      </c>
      <c r="D22" s="76">
        <v>1970</v>
      </c>
      <c r="E22" s="77"/>
      <c r="F22" s="13"/>
      <c r="G22" s="13"/>
      <c r="H22" s="339">
        <v>26</v>
      </c>
      <c r="I22" s="13"/>
      <c r="J22" s="13"/>
      <c r="K22" s="13"/>
      <c r="L22" s="13"/>
      <c r="M22" s="13"/>
      <c r="N22" s="83"/>
      <c r="O22" s="55">
        <f t="shared" si="2"/>
        <v>26</v>
      </c>
      <c r="P22" s="9">
        <f t="shared" si="3"/>
        <v>1</v>
      </c>
      <c r="Q22" s="19"/>
      <c r="R22" s="195"/>
    </row>
    <row r="23" spans="1:18" ht="12" customHeight="1">
      <c r="A23" s="74" t="s">
        <v>272</v>
      </c>
      <c r="B23" s="71" t="s">
        <v>220</v>
      </c>
      <c r="C23" s="75" t="s">
        <v>67</v>
      </c>
      <c r="D23" s="76">
        <v>1985</v>
      </c>
      <c r="E23" s="77"/>
      <c r="F23" s="13"/>
      <c r="G23" s="13"/>
      <c r="H23" s="13">
        <v>4</v>
      </c>
      <c r="I23" s="13">
        <v>18</v>
      </c>
      <c r="J23" s="13"/>
      <c r="K23" s="13">
        <v>4</v>
      </c>
      <c r="L23" s="13"/>
      <c r="M23" s="13"/>
      <c r="N23" s="83"/>
      <c r="O23" s="8">
        <f>SUM(E23:N23)</f>
        <v>26</v>
      </c>
      <c r="P23" s="63">
        <f>COUNT(E23:N23)</f>
        <v>3</v>
      </c>
      <c r="Q23" s="19"/>
      <c r="R23" s="195"/>
    </row>
    <row r="24" spans="1:18" ht="12" customHeight="1">
      <c r="A24" s="39" t="s">
        <v>301</v>
      </c>
      <c r="B24" s="71" t="s">
        <v>51</v>
      </c>
      <c r="C24" s="75" t="s">
        <v>66</v>
      </c>
      <c r="D24" s="76">
        <v>1977</v>
      </c>
      <c r="E24" s="77">
        <v>6</v>
      </c>
      <c r="F24" s="13"/>
      <c r="G24" s="13">
        <v>6</v>
      </c>
      <c r="H24" s="13"/>
      <c r="I24" s="13"/>
      <c r="J24" s="13">
        <v>12</v>
      </c>
      <c r="K24" s="13"/>
      <c r="L24" s="13"/>
      <c r="M24" s="13"/>
      <c r="N24" s="83"/>
      <c r="O24" s="8">
        <f>SUM(E24:N24)</f>
        <v>24</v>
      </c>
      <c r="P24" s="63">
        <f t="shared" si="3"/>
        <v>3</v>
      </c>
      <c r="Q24" s="19"/>
      <c r="R24" s="195"/>
    </row>
    <row r="25" spans="1:18" ht="12" customHeight="1">
      <c r="A25" s="74" t="s">
        <v>301</v>
      </c>
      <c r="B25" s="98" t="s">
        <v>79</v>
      </c>
      <c r="C25" s="98" t="s">
        <v>67</v>
      </c>
      <c r="D25" s="20">
        <v>1978</v>
      </c>
      <c r="E25" s="227">
        <v>6</v>
      </c>
      <c r="F25" s="90">
        <v>6</v>
      </c>
      <c r="G25" s="90">
        <v>6</v>
      </c>
      <c r="H25" s="90">
        <v>6</v>
      </c>
      <c r="I25" s="90"/>
      <c r="J25" s="90"/>
      <c r="K25" s="90"/>
      <c r="L25" s="90"/>
      <c r="M25" s="90"/>
      <c r="N25" s="145"/>
      <c r="O25" s="55">
        <f t="shared" si="2"/>
        <v>24</v>
      </c>
      <c r="P25" s="9">
        <f t="shared" si="3"/>
        <v>4</v>
      </c>
      <c r="Q25" s="10"/>
      <c r="R25" s="232"/>
    </row>
    <row r="26" spans="1:18" ht="12" customHeight="1">
      <c r="A26" s="74" t="s">
        <v>301</v>
      </c>
      <c r="B26" s="139" t="s">
        <v>111</v>
      </c>
      <c r="C26" s="85" t="s">
        <v>67</v>
      </c>
      <c r="D26" s="86">
        <v>1969</v>
      </c>
      <c r="E26" s="144"/>
      <c r="F26" s="228">
        <v>6</v>
      </c>
      <c r="G26" s="13">
        <v>6</v>
      </c>
      <c r="H26" s="13">
        <v>12</v>
      </c>
      <c r="I26" s="13"/>
      <c r="J26" s="13"/>
      <c r="K26" s="13"/>
      <c r="L26" s="13"/>
      <c r="M26" s="13"/>
      <c r="N26" s="229"/>
      <c r="O26" s="8">
        <f t="shared" si="2"/>
        <v>24</v>
      </c>
      <c r="P26" s="9">
        <f t="shared" si="3"/>
        <v>3</v>
      </c>
      <c r="Q26" s="19"/>
      <c r="R26" s="195"/>
    </row>
    <row r="27" spans="1:18" ht="12" customHeight="1">
      <c r="A27" s="74" t="s">
        <v>281</v>
      </c>
      <c r="B27" s="139" t="s">
        <v>120</v>
      </c>
      <c r="C27" s="85" t="s">
        <v>66</v>
      </c>
      <c r="D27" s="86">
        <v>1973</v>
      </c>
      <c r="E27" s="77"/>
      <c r="F27" s="18"/>
      <c r="G27" s="18">
        <v>4</v>
      </c>
      <c r="H27" s="18"/>
      <c r="I27" s="18"/>
      <c r="J27" s="18">
        <v>12</v>
      </c>
      <c r="K27" s="18">
        <v>6</v>
      </c>
      <c r="L27" s="18"/>
      <c r="M27" s="18"/>
      <c r="N27" s="83"/>
      <c r="O27" s="8">
        <f t="shared" si="2"/>
        <v>22</v>
      </c>
      <c r="P27" s="63">
        <f t="shared" si="3"/>
        <v>3</v>
      </c>
      <c r="Q27" s="10"/>
      <c r="R27" s="88"/>
    </row>
    <row r="28" spans="1:18" ht="12" customHeight="1">
      <c r="A28" s="82" t="s">
        <v>302</v>
      </c>
      <c r="B28" s="71" t="s">
        <v>39</v>
      </c>
      <c r="C28" s="75" t="s">
        <v>66</v>
      </c>
      <c r="D28" s="76">
        <v>1965</v>
      </c>
      <c r="E28" s="77"/>
      <c r="F28" s="13"/>
      <c r="G28" s="13"/>
      <c r="H28" s="13"/>
      <c r="I28" s="13"/>
      <c r="J28" s="13">
        <v>20</v>
      </c>
      <c r="K28" s="13"/>
      <c r="L28" s="13"/>
      <c r="M28" s="13"/>
      <c r="N28" s="83"/>
      <c r="O28" s="8">
        <f t="shared" si="2"/>
        <v>20</v>
      </c>
      <c r="P28" s="63">
        <f t="shared" si="3"/>
        <v>1</v>
      </c>
      <c r="Q28" s="19"/>
      <c r="R28" s="195"/>
    </row>
    <row r="29" spans="1:18" ht="12" customHeight="1">
      <c r="A29" s="82" t="s">
        <v>302</v>
      </c>
      <c r="B29" s="71" t="s">
        <v>89</v>
      </c>
      <c r="C29" s="75" t="s">
        <v>67</v>
      </c>
      <c r="D29" s="76">
        <v>1983</v>
      </c>
      <c r="E29" s="78">
        <v>4</v>
      </c>
      <c r="F29" s="80">
        <v>4</v>
      </c>
      <c r="G29" s="80">
        <v>6</v>
      </c>
      <c r="H29" s="80">
        <v>6</v>
      </c>
      <c r="I29" s="80"/>
      <c r="J29" s="80"/>
      <c r="K29" s="80"/>
      <c r="L29" s="80"/>
      <c r="M29" s="80"/>
      <c r="N29" s="99"/>
      <c r="O29" s="8">
        <f aca="true" t="shared" si="4" ref="O29:O42">SUM(E29:N29)</f>
        <v>20</v>
      </c>
      <c r="P29" s="63">
        <f aca="true" t="shared" si="5" ref="P29:P45">COUNT(E29:N29)</f>
        <v>4</v>
      </c>
      <c r="Q29" s="10"/>
      <c r="R29" s="88"/>
    </row>
    <row r="30" spans="1:18" ht="12" customHeight="1">
      <c r="A30" s="82" t="s">
        <v>303</v>
      </c>
      <c r="B30" s="71" t="s">
        <v>47</v>
      </c>
      <c r="C30" s="75" t="s">
        <v>66</v>
      </c>
      <c r="D30" s="76">
        <v>1968</v>
      </c>
      <c r="E30" s="77"/>
      <c r="F30" s="13"/>
      <c r="G30" s="13"/>
      <c r="H30" s="13"/>
      <c r="I30" s="13"/>
      <c r="J30" s="13">
        <v>18</v>
      </c>
      <c r="K30" s="13"/>
      <c r="L30" s="13"/>
      <c r="M30" s="13"/>
      <c r="N30" s="83"/>
      <c r="O30" s="8">
        <f t="shared" si="4"/>
        <v>18</v>
      </c>
      <c r="P30" s="63">
        <f t="shared" si="5"/>
        <v>1</v>
      </c>
      <c r="Q30" s="19"/>
      <c r="R30" s="88"/>
    </row>
    <row r="31" spans="1:18" ht="12" customHeight="1">
      <c r="A31" s="84" t="s">
        <v>303</v>
      </c>
      <c r="B31" s="71" t="s">
        <v>68</v>
      </c>
      <c r="C31" s="75" t="s">
        <v>67</v>
      </c>
      <c r="D31" s="76">
        <v>1962</v>
      </c>
      <c r="E31" s="77"/>
      <c r="F31" s="13">
        <v>6</v>
      </c>
      <c r="G31" s="13"/>
      <c r="H31" s="13">
        <v>12</v>
      </c>
      <c r="I31" s="13"/>
      <c r="J31" s="13"/>
      <c r="K31" s="13"/>
      <c r="L31" s="13"/>
      <c r="M31" s="13"/>
      <c r="N31" s="83"/>
      <c r="O31" s="8">
        <f t="shared" si="4"/>
        <v>18</v>
      </c>
      <c r="P31" s="63">
        <f t="shared" si="5"/>
        <v>2</v>
      </c>
      <c r="Q31" s="19"/>
      <c r="R31" s="195"/>
    </row>
    <row r="32" spans="1:18" ht="12" customHeight="1">
      <c r="A32" s="82" t="s">
        <v>303</v>
      </c>
      <c r="B32" s="139" t="s">
        <v>110</v>
      </c>
      <c r="C32" s="230" t="s">
        <v>67</v>
      </c>
      <c r="D32" s="86">
        <v>1975</v>
      </c>
      <c r="E32" s="227"/>
      <c r="F32" s="228">
        <v>6</v>
      </c>
      <c r="G32" s="13"/>
      <c r="H32" s="13">
        <v>12</v>
      </c>
      <c r="I32" s="13"/>
      <c r="J32" s="13"/>
      <c r="K32" s="13"/>
      <c r="L32" s="13"/>
      <c r="M32" s="13"/>
      <c r="N32" s="229"/>
      <c r="O32" s="8">
        <f t="shared" si="4"/>
        <v>18</v>
      </c>
      <c r="P32" s="9">
        <f t="shared" si="5"/>
        <v>2</v>
      </c>
      <c r="Q32" s="19"/>
      <c r="R32" s="195"/>
    </row>
    <row r="33" spans="1:18" ht="12" customHeight="1">
      <c r="A33" s="84" t="s">
        <v>303</v>
      </c>
      <c r="B33" s="139" t="s">
        <v>246</v>
      </c>
      <c r="C33" s="85" t="s">
        <v>192</v>
      </c>
      <c r="D33" s="86">
        <v>1973</v>
      </c>
      <c r="E33" s="87"/>
      <c r="F33" s="13"/>
      <c r="G33" s="13"/>
      <c r="H33" s="13"/>
      <c r="I33" s="13"/>
      <c r="J33" s="13">
        <v>12</v>
      </c>
      <c r="K33" s="13">
        <v>6</v>
      </c>
      <c r="L33" s="13"/>
      <c r="M33" s="13"/>
      <c r="N33" s="53"/>
      <c r="O33" s="8">
        <f t="shared" si="4"/>
        <v>18</v>
      </c>
      <c r="P33" s="9">
        <f t="shared" si="5"/>
        <v>2</v>
      </c>
      <c r="Q33" s="19"/>
      <c r="R33" s="195"/>
    </row>
    <row r="34" spans="1:18" ht="12" customHeight="1">
      <c r="A34" s="82" t="s">
        <v>303</v>
      </c>
      <c r="B34" s="71" t="s">
        <v>146</v>
      </c>
      <c r="C34" s="75" t="s">
        <v>66</v>
      </c>
      <c r="D34" s="76">
        <v>1978</v>
      </c>
      <c r="E34" s="77"/>
      <c r="F34" s="13"/>
      <c r="G34" s="13">
        <v>6</v>
      </c>
      <c r="H34" s="13"/>
      <c r="I34" s="13"/>
      <c r="J34" s="13"/>
      <c r="K34" s="13">
        <v>12</v>
      </c>
      <c r="L34" s="13"/>
      <c r="M34" s="13"/>
      <c r="N34" s="83"/>
      <c r="O34" s="8">
        <f t="shared" si="4"/>
        <v>18</v>
      </c>
      <c r="P34" s="63">
        <f t="shared" si="5"/>
        <v>2</v>
      </c>
      <c r="Q34" s="19"/>
      <c r="R34" s="195"/>
    </row>
    <row r="35" spans="1:18" ht="12" customHeight="1">
      <c r="A35" s="84" t="s">
        <v>303</v>
      </c>
      <c r="B35" s="152" t="s">
        <v>222</v>
      </c>
      <c r="C35" s="57" t="s">
        <v>67</v>
      </c>
      <c r="D35" s="86">
        <v>1981</v>
      </c>
      <c r="E35" s="87"/>
      <c r="F35" s="13"/>
      <c r="G35" s="13"/>
      <c r="H35" s="13"/>
      <c r="I35" s="13">
        <v>18</v>
      </c>
      <c r="J35" s="13"/>
      <c r="K35" s="13"/>
      <c r="L35" s="13"/>
      <c r="M35" s="13"/>
      <c r="N35" s="53"/>
      <c r="O35" s="8">
        <f t="shared" si="4"/>
        <v>18</v>
      </c>
      <c r="P35" s="9">
        <f t="shared" si="5"/>
        <v>1</v>
      </c>
      <c r="Q35" s="19"/>
      <c r="R35" s="195"/>
    </row>
    <row r="36" spans="1:18" ht="12" customHeight="1">
      <c r="A36" s="84" t="s">
        <v>304</v>
      </c>
      <c r="B36" s="139" t="s">
        <v>55</v>
      </c>
      <c r="C36" s="85" t="s">
        <v>66</v>
      </c>
      <c r="D36" s="86">
        <v>1974</v>
      </c>
      <c r="E36" s="87">
        <v>6</v>
      </c>
      <c r="F36" s="13"/>
      <c r="G36" s="13"/>
      <c r="H36" s="13"/>
      <c r="I36" s="13"/>
      <c r="J36" s="13">
        <v>5</v>
      </c>
      <c r="K36" s="13">
        <v>6</v>
      </c>
      <c r="L36" s="13"/>
      <c r="M36" s="13"/>
      <c r="N36" s="53"/>
      <c r="O36" s="55">
        <f t="shared" si="4"/>
        <v>17</v>
      </c>
      <c r="P36" s="9">
        <f t="shared" si="5"/>
        <v>3</v>
      </c>
      <c r="Q36" s="19"/>
      <c r="R36" s="195"/>
    </row>
    <row r="37" spans="1:18" ht="12" customHeight="1">
      <c r="A37" s="82" t="s">
        <v>304</v>
      </c>
      <c r="B37" s="154" t="s">
        <v>97</v>
      </c>
      <c r="C37" s="21" t="s">
        <v>66</v>
      </c>
      <c r="D37" s="17">
        <v>1976</v>
      </c>
      <c r="E37" s="61">
        <v>4</v>
      </c>
      <c r="F37" s="133"/>
      <c r="G37" s="62">
        <v>4</v>
      </c>
      <c r="H37" s="133"/>
      <c r="I37" s="133"/>
      <c r="J37" s="62">
        <v>5</v>
      </c>
      <c r="K37" s="18">
        <v>4</v>
      </c>
      <c r="L37" s="133"/>
      <c r="M37" s="133"/>
      <c r="N37" s="94"/>
      <c r="O37" s="8">
        <f t="shared" si="4"/>
        <v>17</v>
      </c>
      <c r="P37" s="63">
        <f t="shared" si="5"/>
        <v>4</v>
      </c>
      <c r="Q37" s="10"/>
      <c r="R37" s="64"/>
    </row>
    <row r="38" spans="1:18" ht="12" customHeight="1">
      <c r="A38" s="39" t="s">
        <v>240</v>
      </c>
      <c r="B38" s="139" t="s">
        <v>190</v>
      </c>
      <c r="C38" s="85" t="s">
        <v>82</v>
      </c>
      <c r="D38" s="86">
        <v>1983</v>
      </c>
      <c r="E38" s="144"/>
      <c r="F38" s="228"/>
      <c r="G38" s="13"/>
      <c r="H38" s="13">
        <v>12</v>
      </c>
      <c r="I38" s="13"/>
      <c r="J38" s="13"/>
      <c r="K38" s="13">
        <v>4</v>
      </c>
      <c r="L38" s="13"/>
      <c r="M38" s="13"/>
      <c r="N38" s="53"/>
      <c r="O38" s="8">
        <f>SUM(E38:N38)</f>
        <v>16</v>
      </c>
      <c r="P38" s="9">
        <f t="shared" si="5"/>
        <v>2</v>
      </c>
      <c r="Q38" s="19"/>
      <c r="R38" s="195"/>
    </row>
    <row r="39" spans="1:18" ht="12" customHeight="1">
      <c r="A39" s="39" t="s">
        <v>240</v>
      </c>
      <c r="B39" s="71" t="s">
        <v>248</v>
      </c>
      <c r="C39" s="75" t="s">
        <v>66</v>
      </c>
      <c r="D39" s="76">
        <v>1968</v>
      </c>
      <c r="E39" s="77"/>
      <c r="F39" s="18"/>
      <c r="G39" s="72"/>
      <c r="H39" s="18"/>
      <c r="I39" s="18"/>
      <c r="J39" s="18">
        <v>12</v>
      </c>
      <c r="K39" s="18">
        <v>4</v>
      </c>
      <c r="L39" s="18"/>
      <c r="M39" s="18"/>
      <c r="N39" s="83"/>
      <c r="O39" s="55">
        <f t="shared" si="4"/>
        <v>16</v>
      </c>
      <c r="P39" s="9">
        <f t="shared" si="5"/>
        <v>2</v>
      </c>
      <c r="Q39" s="19"/>
      <c r="R39" s="195"/>
    </row>
    <row r="40" spans="1:18" ht="12" customHeight="1">
      <c r="A40" s="84" t="s">
        <v>305</v>
      </c>
      <c r="B40" s="71" t="s">
        <v>221</v>
      </c>
      <c r="C40" s="75" t="s">
        <v>67</v>
      </c>
      <c r="D40" s="76">
        <v>1984</v>
      </c>
      <c r="E40" s="77"/>
      <c r="F40" s="18"/>
      <c r="G40" s="18"/>
      <c r="H40" s="18">
        <v>6</v>
      </c>
      <c r="I40" s="18">
        <v>5</v>
      </c>
      <c r="J40" s="18"/>
      <c r="K40" s="18">
        <v>4</v>
      </c>
      <c r="L40" s="18"/>
      <c r="M40" s="18"/>
      <c r="N40" s="83"/>
      <c r="O40" s="8">
        <f t="shared" si="4"/>
        <v>15</v>
      </c>
      <c r="P40" s="63">
        <f t="shared" si="5"/>
        <v>3</v>
      </c>
      <c r="Q40" s="19"/>
      <c r="R40" s="88"/>
    </row>
    <row r="41" spans="1:18" ht="12" customHeight="1">
      <c r="A41" s="74" t="s">
        <v>305</v>
      </c>
      <c r="B41" s="139" t="s">
        <v>115</v>
      </c>
      <c r="C41" s="85" t="s">
        <v>67</v>
      </c>
      <c r="D41" s="86">
        <v>1954</v>
      </c>
      <c r="E41" s="77"/>
      <c r="F41" s="18">
        <v>4</v>
      </c>
      <c r="G41" s="18"/>
      <c r="H41" s="18">
        <v>6</v>
      </c>
      <c r="I41" s="18">
        <v>5</v>
      </c>
      <c r="J41" s="18"/>
      <c r="K41" s="18"/>
      <c r="L41" s="18"/>
      <c r="M41" s="18"/>
      <c r="N41" s="83"/>
      <c r="O41" s="8">
        <f t="shared" si="4"/>
        <v>15</v>
      </c>
      <c r="P41" s="63">
        <f t="shared" si="5"/>
        <v>3</v>
      </c>
      <c r="Q41" s="10"/>
      <c r="R41" s="88"/>
    </row>
    <row r="42" spans="1:18" ht="12" customHeight="1">
      <c r="A42" s="84" t="s">
        <v>233</v>
      </c>
      <c r="B42" s="139" t="s">
        <v>40</v>
      </c>
      <c r="C42" s="139" t="s">
        <v>66</v>
      </c>
      <c r="D42" s="86">
        <v>1966</v>
      </c>
      <c r="E42" s="77"/>
      <c r="F42" s="18"/>
      <c r="G42" s="18"/>
      <c r="H42" s="18"/>
      <c r="I42" s="18"/>
      <c r="J42" s="18">
        <v>14</v>
      </c>
      <c r="K42" s="18"/>
      <c r="L42" s="18"/>
      <c r="M42" s="18"/>
      <c r="N42" s="83"/>
      <c r="O42" s="8">
        <f t="shared" si="4"/>
        <v>14</v>
      </c>
      <c r="P42" s="63">
        <f t="shared" si="5"/>
        <v>1</v>
      </c>
      <c r="Q42" s="10"/>
      <c r="R42" s="88"/>
    </row>
    <row r="43" spans="1:18" ht="12" customHeight="1">
      <c r="A43" s="39" t="s">
        <v>306</v>
      </c>
      <c r="B43" s="150" t="s">
        <v>87</v>
      </c>
      <c r="C43" s="5" t="s">
        <v>73</v>
      </c>
      <c r="D43" s="86">
        <v>1979</v>
      </c>
      <c r="E43" s="13">
        <v>12</v>
      </c>
      <c r="F43" s="13"/>
      <c r="G43" s="13"/>
      <c r="H43" s="13"/>
      <c r="I43" s="13"/>
      <c r="J43" s="13"/>
      <c r="K43" s="13"/>
      <c r="L43" s="13"/>
      <c r="M43" s="13"/>
      <c r="N43" s="44"/>
      <c r="O43" s="55">
        <f aca="true" t="shared" si="6" ref="O43:O61">SUM(E43:N43)</f>
        <v>12</v>
      </c>
      <c r="P43" s="9">
        <f t="shared" si="5"/>
        <v>1</v>
      </c>
      <c r="Q43" s="10"/>
      <c r="R43" s="195"/>
    </row>
    <row r="44" spans="1:18" ht="12" customHeight="1">
      <c r="A44" s="39" t="s">
        <v>306</v>
      </c>
      <c r="B44" s="71" t="s">
        <v>108</v>
      </c>
      <c r="C44" s="75" t="s">
        <v>67</v>
      </c>
      <c r="D44" s="76"/>
      <c r="E44" s="18"/>
      <c r="F44" s="18">
        <v>12</v>
      </c>
      <c r="G44" s="18"/>
      <c r="H44" s="18"/>
      <c r="I44" s="18"/>
      <c r="J44" s="18"/>
      <c r="K44" s="18"/>
      <c r="L44" s="18"/>
      <c r="M44" s="18"/>
      <c r="N44" s="62"/>
      <c r="O44" s="55">
        <f t="shared" si="6"/>
        <v>12</v>
      </c>
      <c r="P44" s="9">
        <f t="shared" si="5"/>
        <v>1</v>
      </c>
      <c r="Q44" s="19"/>
      <c r="R44" s="195"/>
    </row>
    <row r="45" spans="1:18" ht="12" customHeight="1">
      <c r="A45" s="39" t="s">
        <v>306</v>
      </c>
      <c r="B45" s="71" t="s">
        <v>107</v>
      </c>
      <c r="C45" s="75" t="s">
        <v>67</v>
      </c>
      <c r="D45" s="76">
        <v>1969</v>
      </c>
      <c r="E45" s="18"/>
      <c r="F45" s="18">
        <v>12</v>
      </c>
      <c r="G45" s="18"/>
      <c r="H45" s="18"/>
      <c r="I45" s="18"/>
      <c r="J45" s="18"/>
      <c r="K45" s="18"/>
      <c r="L45" s="18"/>
      <c r="M45" s="18"/>
      <c r="N45" s="62"/>
      <c r="O45" s="55">
        <f t="shared" si="6"/>
        <v>12</v>
      </c>
      <c r="P45" s="9">
        <f t="shared" si="5"/>
        <v>1</v>
      </c>
      <c r="Q45" s="19"/>
      <c r="R45" s="195"/>
    </row>
    <row r="46" spans="1:18" ht="12" customHeight="1">
      <c r="A46" s="39" t="s">
        <v>306</v>
      </c>
      <c r="B46" s="139" t="s">
        <v>54</v>
      </c>
      <c r="C46" s="85" t="s">
        <v>67</v>
      </c>
      <c r="D46" s="86"/>
      <c r="E46" s="144">
        <v>6</v>
      </c>
      <c r="F46" s="90">
        <v>6</v>
      </c>
      <c r="G46" s="192"/>
      <c r="H46" s="13"/>
      <c r="I46" s="13"/>
      <c r="J46" s="13"/>
      <c r="K46" s="13"/>
      <c r="L46" s="13"/>
      <c r="M46" s="13"/>
      <c r="N46" s="53"/>
      <c r="O46" s="55">
        <f t="shared" si="6"/>
        <v>12</v>
      </c>
      <c r="P46" s="9">
        <f aca="true" t="shared" si="7" ref="P46:P55">COUNT(E46:N46)</f>
        <v>2</v>
      </c>
      <c r="Q46" s="10"/>
      <c r="R46" s="232"/>
    </row>
    <row r="47" spans="1:18" ht="12" customHeight="1">
      <c r="A47" s="39" t="s">
        <v>306</v>
      </c>
      <c r="B47" s="71" t="s">
        <v>144</v>
      </c>
      <c r="C47" s="75" t="s">
        <v>66</v>
      </c>
      <c r="D47" s="76">
        <v>1973</v>
      </c>
      <c r="E47" s="77"/>
      <c r="F47" s="18"/>
      <c r="G47" s="72">
        <v>12</v>
      </c>
      <c r="H47" s="18"/>
      <c r="I47" s="18"/>
      <c r="J47" s="18"/>
      <c r="K47" s="18"/>
      <c r="L47" s="18"/>
      <c r="M47" s="18"/>
      <c r="N47" s="83"/>
      <c r="O47" s="55">
        <f t="shared" si="6"/>
        <v>12</v>
      </c>
      <c r="P47" s="9">
        <f t="shared" si="7"/>
        <v>1</v>
      </c>
      <c r="Q47" s="19"/>
      <c r="R47" s="195"/>
    </row>
    <row r="48" spans="1:18" ht="12" customHeight="1">
      <c r="A48" s="39" t="s">
        <v>306</v>
      </c>
      <c r="B48" s="71" t="s">
        <v>153</v>
      </c>
      <c r="C48" s="75" t="s">
        <v>66</v>
      </c>
      <c r="D48" s="76"/>
      <c r="E48" s="77"/>
      <c r="F48" s="18"/>
      <c r="G48" s="72"/>
      <c r="H48" s="18"/>
      <c r="I48" s="18"/>
      <c r="J48" s="18">
        <v>12</v>
      </c>
      <c r="K48" s="18"/>
      <c r="L48" s="18"/>
      <c r="M48" s="18"/>
      <c r="N48" s="83"/>
      <c r="O48" s="55">
        <f t="shared" si="6"/>
        <v>12</v>
      </c>
      <c r="P48" s="9">
        <f t="shared" si="7"/>
        <v>1</v>
      </c>
      <c r="Q48" s="19"/>
      <c r="R48" s="195"/>
    </row>
    <row r="49" spans="1:18" ht="12" customHeight="1">
      <c r="A49" s="39" t="s">
        <v>306</v>
      </c>
      <c r="B49" s="71" t="s">
        <v>212</v>
      </c>
      <c r="C49" s="75" t="s">
        <v>66</v>
      </c>
      <c r="D49" s="76"/>
      <c r="E49" s="77"/>
      <c r="F49" s="18"/>
      <c r="G49" s="72"/>
      <c r="H49" s="18"/>
      <c r="I49" s="18"/>
      <c r="J49" s="18">
        <v>12</v>
      </c>
      <c r="K49" s="18"/>
      <c r="L49" s="18"/>
      <c r="M49" s="18"/>
      <c r="N49" s="83"/>
      <c r="O49" s="55">
        <f t="shared" si="6"/>
        <v>12</v>
      </c>
      <c r="P49" s="9">
        <f t="shared" si="7"/>
        <v>1</v>
      </c>
      <c r="Q49" s="19"/>
      <c r="R49" s="195"/>
    </row>
    <row r="50" spans="1:18" ht="12" customHeight="1">
      <c r="A50" s="82" t="s">
        <v>307</v>
      </c>
      <c r="B50" s="71" t="s">
        <v>236</v>
      </c>
      <c r="C50" s="75" t="s">
        <v>66</v>
      </c>
      <c r="D50" s="76"/>
      <c r="E50" s="77"/>
      <c r="F50" s="13"/>
      <c r="G50" s="13"/>
      <c r="H50" s="13"/>
      <c r="I50" s="13"/>
      <c r="J50" s="13">
        <v>5</v>
      </c>
      <c r="K50" s="13">
        <v>6</v>
      </c>
      <c r="L50" s="13"/>
      <c r="M50" s="13"/>
      <c r="N50" s="83"/>
      <c r="O50" s="8">
        <f t="shared" si="6"/>
        <v>11</v>
      </c>
      <c r="P50" s="63">
        <f t="shared" si="7"/>
        <v>2</v>
      </c>
      <c r="Q50" s="19"/>
      <c r="R50" s="195"/>
    </row>
    <row r="51" spans="1:18" ht="12" customHeight="1">
      <c r="A51" s="84" t="s">
        <v>307</v>
      </c>
      <c r="B51" s="71" t="s">
        <v>193</v>
      </c>
      <c r="C51" s="75" t="s">
        <v>67</v>
      </c>
      <c r="D51" s="76"/>
      <c r="E51" s="77"/>
      <c r="F51" s="13"/>
      <c r="G51" s="13"/>
      <c r="H51" s="13">
        <v>6</v>
      </c>
      <c r="I51" s="13">
        <v>5</v>
      </c>
      <c r="J51" s="13"/>
      <c r="K51" s="13"/>
      <c r="L51" s="13"/>
      <c r="M51" s="13"/>
      <c r="N51" s="83"/>
      <c r="O51" s="8">
        <f>SUM(E51:N51)</f>
        <v>11</v>
      </c>
      <c r="P51" s="63">
        <f t="shared" si="7"/>
        <v>2</v>
      </c>
      <c r="Q51" s="19"/>
      <c r="R51" s="195"/>
    </row>
    <row r="52" spans="1:18" ht="12" customHeight="1">
      <c r="A52" s="84" t="s">
        <v>308</v>
      </c>
      <c r="B52" s="71" t="s">
        <v>145</v>
      </c>
      <c r="C52" s="75" t="s">
        <v>66</v>
      </c>
      <c r="D52" s="76">
        <v>1976</v>
      </c>
      <c r="E52" s="77"/>
      <c r="F52" s="13"/>
      <c r="G52" s="13">
        <v>6</v>
      </c>
      <c r="H52" s="13"/>
      <c r="I52" s="13"/>
      <c r="J52" s="13"/>
      <c r="K52" s="13">
        <v>4</v>
      </c>
      <c r="L52" s="13"/>
      <c r="M52" s="13"/>
      <c r="N52" s="83"/>
      <c r="O52" s="8">
        <f>SUM(E52:N52)</f>
        <v>10</v>
      </c>
      <c r="P52" s="63">
        <f t="shared" si="7"/>
        <v>2</v>
      </c>
      <c r="Q52" s="19"/>
      <c r="R52" s="88"/>
    </row>
    <row r="53" spans="1:18" ht="12" customHeight="1">
      <c r="A53" s="84" t="s">
        <v>308</v>
      </c>
      <c r="B53" s="71" t="s">
        <v>191</v>
      </c>
      <c r="C53" s="75" t="s">
        <v>192</v>
      </c>
      <c r="D53" s="76"/>
      <c r="E53" s="77"/>
      <c r="F53" s="18"/>
      <c r="G53" s="18"/>
      <c r="H53" s="18">
        <v>6</v>
      </c>
      <c r="I53" s="18"/>
      <c r="J53" s="18">
        <v>4</v>
      </c>
      <c r="K53" s="18"/>
      <c r="L53" s="18"/>
      <c r="M53" s="18"/>
      <c r="N53" s="83"/>
      <c r="O53" s="8">
        <f>SUM(E53:N53)</f>
        <v>10</v>
      </c>
      <c r="P53" s="63">
        <f t="shared" si="7"/>
        <v>2</v>
      </c>
      <c r="Q53" s="19"/>
      <c r="R53" s="195"/>
    </row>
    <row r="54" spans="1:18" ht="12" customHeight="1">
      <c r="A54" s="74" t="s">
        <v>308</v>
      </c>
      <c r="B54" s="71" t="s">
        <v>243</v>
      </c>
      <c r="C54" s="75" t="s">
        <v>66</v>
      </c>
      <c r="D54" s="76"/>
      <c r="E54" s="77"/>
      <c r="F54" s="13"/>
      <c r="G54" s="13"/>
      <c r="H54" s="13"/>
      <c r="I54" s="13"/>
      <c r="J54" s="13">
        <v>4</v>
      </c>
      <c r="K54" s="13">
        <v>6</v>
      </c>
      <c r="L54" s="13"/>
      <c r="M54" s="13"/>
      <c r="N54" s="83"/>
      <c r="O54" s="8">
        <f>SUM(E54:N54)</f>
        <v>10</v>
      </c>
      <c r="P54" s="63">
        <f t="shared" si="7"/>
        <v>2</v>
      </c>
      <c r="Q54" s="19"/>
      <c r="R54" s="195"/>
    </row>
    <row r="55" spans="1:18" ht="12" customHeight="1">
      <c r="A55" s="82" t="s">
        <v>309</v>
      </c>
      <c r="B55" s="71" t="s">
        <v>250</v>
      </c>
      <c r="C55" s="75" t="s">
        <v>66</v>
      </c>
      <c r="D55" s="76"/>
      <c r="E55" s="77"/>
      <c r="F55" s="13"/>
      <c r="G55" s="13"/>
      <c r="H55" s="13"/>
      <c r="I55" s="13"/>
      <c r="J55" s="13">
        <v>5</v>
      </c>
      <c r="K55" s="13">
        <v>4</v>
      </c>
      <c r="L55" s="13"/>
      <c r="M55" s="13"/>
      <c r="N55" s="83"/>
      <c r="O55" s="8">
        <f>SUM(E55:N55)</f>
        <v>9</v>
      </c>
      <c r="P55" s="63">
        <f t="shared" si="7"/>
        <v>2</v>
      </c>
      <c r="Q55" s="19"/>
      <c r="R55" s="195"/>
    </row>
    <row r="56" spans="1:18" ht="12" customHeight="1">
      <c r="A56" s="82" t="s">
        <v>310</v>
      </c>
      <c r="B56" s="71" t="s">
        <v>112</v>
      </c>
      <c r="C56" s="75" t="s">
        <v>113</v>
      </c>
      <c r="D56" s="76"/>
      <c r="E56" s="18"/>
      <c r="F56" s="18">
        <v>8</v>
      </c>
      <c r="G56" s="18"/>
      <c r="H56" s="18"/>
      <c r="I56" s="18"/>
      <c r="J56" s="18"/>
      <c r="K56" s="18"/>
      <c r="L56" s="18"/>
      <c r="M56" s="18"/>
      <c r="N56" s="62"/>
      <c r="O56" s="8">
        <f t="shared" si="6"/>
        <v>8</v>
      </c>
      <c r="P56" s="63">
        <f aca="true" t="shared" si="8" ref="P56:P61">COUNT(E56:N56)</f>
        <v>1</v>
      </c>
      <c r="Q56" s="19"/>
      <c r="R56" s="195"/>
    </row>
    <row r="57" spans="1:18" ht="12" customHeight="1">
      <c r="A57" s="74" t="s">
        <v>310</v>
      </c>
      <c r="B57" s="71" t="s">
        <v>50</v>
      </c>
      <c r="C57" s="75" t="s">
        <v>66</v>
      </c>
      <c r="D57" s="76"/>
      <c r="E57" s="78">
        <v>4</v>
      </c>
      <c r="F57" s="80"/>
      <c r="G57" s="80"/>
      <c r="H57" s="184"/>
      <c r="I57" s="80"/>
      <c r="J57" s="80">
        <v>4</v>
      </c>
      <c r="K57" s="80"/>
      <c r="L57" s="80"/>
      <c r="M57" s="80"/>
      <c r="N57" s="99"/>
      <c r="O57" s="8">
        <f t="shared" si="6"/>
        <v>8</v>
      </c>
      <c r="P57" s="63">
        <f t="shared" si="8"/>
        <v>2</v>
      </c>
      <c r="Q57" s="19"/>
      <c r="R57" s="195"/>
    </row>
    <row r="58" spans="1:18" ht="12" customHeight="1">
      <c r="A58" s="84" t="s">
        <v>311</v>
      </c>
      <c r="B58" s="71" t="s">
        <v>96</v>
      </c>
      <c r="C58" s="71" t="s">
        <v>73</v>
      </c>
      <c r="D58" s="76"/>
      <c r="E58" s="18">
        <v>6</v>
      </c>
      <c r="F58" s="18"/>
      <c r="G58" s="18"/>
      <c r="H58" s="18"/>
      <c r="I58" s="18"/>
      <c r="J58" s="18"/>
      <c r="K58" s="18"/>
      <c r="L58" s="18"/>
      <c r="M58" s="18"/>
      <c r="N58" s="62"/>
      <c r="O58" s="8">
        <f t="shared" si="6"/>
        <v>6</v>
      </c>
      <c r="P58" s="63">
        <f t="shared" si="8"/>
        <v>1</v>
      </c>
      <c r="Q58" s="19"/>
      <c r="R58" s="195"/>
    </row>
    <row r="59" spans="1:18" ht="12" customHeight="1">
      <c r="A59" s="84" t="s">
        <v>311</v>
      </c>
      <c r="B59" s="71" t="s">
        <v>147</v>
      </c>
      <c r="C59" s="75" t="s">
        <v>66</v>
      </c>
      <c r="D59" s="76">
        <v>1969</v>
      </c>
      <c r="E59" s="77"/>
      <c r="F59" s="18"/>
      <c r="G59" s="18">
        <v>6</v>
      </c>
      <c r="H59" s="18"/>
      <c r="I59" s="18"/>
      <c r="J59" s="18"/>
      <c r="K59" s="18"/>
      <c r="L59" s="18"/>
      <c r="M59" s="18"/>
      <c r="N59" s="83"/>
      <c r="O59" s="8">
        <f t="shared" si="6"/>
        <v>6</v>
      </c>
      <c r="P59" s="63">
        <f t="shared" si="8"/>
        <v>1</v>
      </c>
      <c r="Q59" s="19"/>
      <c r="R59" s="195"/>
    </row>
    <row r="60" spans="1:18" ht="12" customHeight="1">
      <c r="A60" s="84" t="s">
        <v>311</v>
      </c>
      <c r="B60" s="71" t="s">
        <v>149</v>
      </c>
      <c r="C60" s="75" t="s">
        <v>66</v>
      </c>
      <c r="D60" s="76">
        <v>1977</v>
      </c>
      <c r="E60" s="77"/>
      <c r="F60" s="13"/>
      <c r="G60" s="13">
        <v>6</v>
      </c>
      <c r="H60" s="13"/>
      <c r="I60" s="13"/>
      <c r="J60" s="13"/>
      <c r="K60" s="13"/>
      <c r="L60" s="13"/>
      <c r="M60" s="13"/>
      <c r="N60" s="83"/>
      <c r="O60" s="8">
        <f t="shared" si="6"/>
        <v>6</v>
      </c>
      <c r="P60" s="63">
        <f t="shared" si="8"/>
        <v>1</v>
      </c>
      <c r="Q60" s="19"/>
      <c r="R60" s="195"/>
    </row>
    <row r="61" spans="1:18" ht="12" customHeight="1">
      <c r="A61" s="84" t="s">
        <v>311</v>
      </c>
      <c r="B61" s="71" t="s">
        <v>255</v>
      </c>
      <c r="C61" s="75" t="s">
        <v>66</v>
      </c>
      <c r="D61" s="76"/>
      <c r="E61" s="77"/>
      <c r="F61" s="13"/>
      <c r="G61" s="13"/>
      <c r="H61" s="13"/>
      <c r="I61" s="13"/>
      <c r="J61" s="13"/>
      <c r="K61" s="13">
        <v>6</v>
      </c>
      <c r="L61" s="13"/>
      <c r="M61" s="13"/>
      <c r="N61" s="83"/>
      <c r="O61" s="8">
        <f t="shared" si="6"/>
        <v>6</v>
      </c>
      <c r="P61" s="63">
        <f t="shared" si="8"/>
        <v>1</v>
      </c>
      <c r="Q61" s="19"/>
      <c r="R61" s="195"/>
    </row>
    <row r="62" spans="1:18" ht="12" customHeight="1">
      <c r="A62" s="84" t="s">
        <v>311</v>
      </c>
      <c r="B62" s="71" t="s">
        <v>76</v>
      </c>
      <c r="C62" s="75" t="s">
        <v>67</v>
      </c>
      <c r="D62" s="76">
        <v>1973</v>
      </c>
      <c r="E62" s="216">
        <v>6</v>
      </c>
      <c r="F62" s="13"/>
      <c r="G62" s="13"/>
      <c r="H62" s="13"/>
      <c r="I62" s="13"/>
      <c r="J62" s="13"/>
      <c r="K62" s="13"/>
      <c r="L62" s="13"/>
      <c r="M62" s="13"/>
      <c r="N62" s="83"/>
      <c r="O62" s="8">
        <f aca="true" t="shared" si="9" ref="O62:O80">SUM(E62:N62)</f>
        <v>6</v>
      </c>
      <c r="P62" s="63">
        <f aca="true" t="shared" si="10" ref="P62:P80">COUNT(E62:N62)</f>
        <v>1</v>
      </c>
      <c r="Q62" s="19"/>
      <c r="R62" s="195"/>
    </row>
    <row r="63" spans="1:18" ht="12" customHeight="1">
      <c r="A63" s="82" t="s">
        <v>312</v>
      </c>
      <c r="B63" s="71" t="s">
        <v>223</v>
      </c>
      <c r="C63" s="75" t="s">
        <v>67</v>
      </c>
      <c r="D63" s="76"/>
      <c r="E63" s="77"/>
      <c r="F63" s="13"/>
      <c r="G63" s="13"/>
      <c r="H63" s="13"/>
      <c r="I63" s="13">
        <v>5</v>
      </c>
      <c r="J63" s="13"/>
      <c r="K63" s="13"/>
      <c r="L63" s="13"/>
      <c r="M63" s="13"/>
      <c r="N63" s="83"/>
      <c r="O63" s="8">
        <f t="shared" si="9"/>
        <v>5</v>
      </c>
      <c r="P63" s="63">
        <f t="shared" si="10"/>
        <v>1</v>
      </c>
      <c r="Q63" s="19"/>
      <c r="R63" s="195"/>
    </row>
    <row r="64" spans="1:18" ht="12" customHeight="1">
      <c r="A64" s="82" t="s">
        <v>312</v>
      </c>
      <c r="B64" s="71" t="s">
        <v>247</v>
      </c>
      <c r="C64" s="75" t="s">
        <v>66</v>
      </c>
      <c r="D64" s="76"/>
      <c r="E64" s="77"/>
      <c r="F64" s="13"/>
      <c r="G64" s="13"/>
      <c r="H64" s="13"/>
      <c r="I64" s="13"/>
      <c r="J64" s="13">
        <v>5</v>
      </c>
      <c r="K64" s="13"/>
      <c r="L64" s="13"/>
      <c r="M64" s="13"/>
      <c r="N64" s="83"/>
      <c r="O64" s="8">
        <f t="shared" si="9"/>
        <v>5</v>
      </c>
      <c r="P64" s="63">
        <f t="shared" si="10"/>
        <v>1</v>
      </c>
      <c r="Q64" s="19"/>
      <c r="R64" s="195"/>
    </row>
    <row r="65" spans="1:18" ht="12" customHeight="1">
      <c r="A65" s="82" t="s">
        <v>312</v>
      </c>
      <c r="B65" s="71" t="s">
        <v>249</v>
      </c>
      <c r="C65" s="75" t="s">
        <v>66</v>
      </c>
      <c r="D65" s="76"/>
      <c r="E65" s="77"/>
      <c r="F65" s="13"/>
      <c r="G65" s="13"/>
      <c r="H65" s="13"/>
      <c r="I65" s="13"/>
      <c r="J65" s="13">
        <v>5</v>
      </c>
      <c r="K65" s="13"/>
      <c r="L65" s="13"/>
      <c r="M65" s="13"/>
      <c r="N65" s="83"/>
      <c r="O65" s="8">
        <f t="shared" si="9"/>
        <v>5</v>
      </c>
      <c r="P65" s="63">
        <f t="shared" si="10"/>
        <v>1</v>
      </c>
      <c r="Q65" s="19"/>
      <c r="R65" s="195"/>
    </row>
    <row r="66" spans="1:18" ht="12" customHeight="1">
      <c r="A66" s="82" t="s">
        <v>312</v>
      </c>
      <c r="B66" s="71" t="s">
        <v>154</v>
      </c>
      <c r="C66" s="75" t="s">
        <v>66</v>
      </c>
      <c r="D66" s="76"/>
      <c r="E66" s="77"/>
      <c r="F66" s="13"/>
      <c r="G66" s="13"/>
      <c r="H66" s="13"/>
      <c r="I66" s="13"/>
      <c r="J66" s="13">
        <v>5</v>
      </c>
      <c r="K66" s="13"/>
      <c r="L66" s="13"/>
      <c r="M66" s="13"/>
      <c r="N66" s="83"/>
      <c r="O66" s="8">
        <f t="shared" si="9"/>
        <v>5</v>
      </c>
      <c r="P66" s="63">
        <f t="shared" si="10"/>
        <v>1</v>
      </c>
      <c r="Q66" s="19"/>
      <c r="R66" s="195"/>
    </row>
    <row r="67" spans="1:18" ht="12" customHeight="1">
      <c r="A67" s="82" t="s">
        <v>312</v>
      </c>
      <c r="B67" s="71" t="s">
        <v>242</v>
      </c>
      <c r="C67" s="75" t="s">
        <v>66</v>
      </c>
      <c r="D67" s="76"/>
      <c r="E67" s="77"/>
      <c r="F67" s="13"/>
      <c r="G67" s="13"/>
      <c r="H67" s="13"/>
      <c r="I67" s="13"/>
      <c r="J67" s="13">
        <v>5</v>
      </c>
      <c r="K67" s="13"/>
      <c r="L67" s="13"/>
      <c r="M67" s="13"/>
      <c r="N67" s="83"/>
      <c r="O67" s="8">
        <f t="shared" si="9"/>
        <v>5</v>
      </c>
      <c r="P67" s="63">
        <f t="shared" si="10"/>
        <v>1</v>
      </c>
      <c r="Q67" s="19"/>
      <c r="R67" s="195"/>
    </row>
    <row r="68" spans="1:18" ht="12" customHeight="1">
      <c r="A68" s="74" t="s">
        <v>313</v>
      </c>
      <c r="B68" s="71" t="s">
        <v>150</v>
      </c>
      <c r="C68" s="75" t="s">
        <v>66</v>
      </c>
      <c r="D68" s="76">
        <v>1973</v>
      </c>
      <c r="E68" s="77"/>
      <c r="F68" s="13"/>
      <c r="G68" s="13">
        <v>4</v>
      </c>
      <c r="H68" s="13"/>
      <c r="I68" s="13"/>
      <c r="J68" s="13"/>
      <c r="K68" s="13"/>
      <c r="L68" s="13"/>
      <c r="M68" s="13"/>
      <c r="N68" s="83"/>
      <c r="O68" s="8">
        <f t="shared" si="9"/>
        <v>4</v>
      </c>
      <c r="P68" s="63">
        <f t="shared" si="10"/>
        <v>1</v>
      </c>
      <c r="Q68" s="19"/>
      <c r="R68" s="195"/>
    </row>
    <row r="69" spans="1:18" ht="12" customHeight="1">
      <c r="A69" s="74" t="s">
        <v>313</v>
      </c>
      <c r="B69" s="71" t="s">
        <v>173</v>
      </c>
      <c r="C69" s="75" t="s">
        <v>67</v>
      </c>
      <c r="D69" s="76"/>
      <c r="E69" s="77"/>
      <c r="F69" s="13"/>
      <c r="G69" s="13"/>
      <c r="H69" s="13"/>
      <c r="I69" s="13"/>
      <c r="J69" s="13">
        <v>4</v>
      </c>
      <c r="K69" s="13"/>
      <c r="L69" s="13"/>
      <c r="M69" s="13"/>
      <c r="N69" s="83"/>
      <c r="O69" s="8">
        <f t="shared" si="9"/>
        <v>4</v>
      </c>
      <c r="P69" s="63">
        <f t="shared" si="10"/>
        <v>1</v>
      </c>
      <c r="Q69" s="19"/>
      <c r="R69" s="195"/>
    </row>
    <row r="70" spans="1:18" ht="12" customHeight="1">
      <c r="A70" s="74" t="s">
        <v>313</v>
      </c>
      <c r="B70" s="71" t="s">
        <v>244</v>
      </c>
      <c r="C70" s="75" t="s">
        <v>245</v>
      </c>
      <c r="D70" s="76"/>
      <c r="E70" s="77"/>
      <c r="F70" s="13"/>
      <c r="G70" s="13"/>
      <c r="H70" s="13"/>
      <c r="I70" s="13"/>
      <c r="J70" s="13">
        <v>4</v>
      </c>
      <c r="K70" s="13"/>
      <c r="L70" s="13"/>
      <c r="M70" s="13"/>
      <c r="N70" s="83"/>
      <c r="O70" s="8">
        <f t="shared" si="9"/>
        <v>4</v>
      </c>
      <c r="P70" s="63">
        <f t="shared" si="10"/>
        <v>1</v>
      </c>
      <c r="Q70" s="19"/>
      <c r="R70" s="195"/>
    </row>
    <row r="71" spans="1:18" ht="12" customHeight="1">
      <c r="A71" s="74" t="s">
        <v>313</v>
      </c>
      <c r="B71" s="71" t="s">
        <v>151</v>
      </c>
      <c r="C71" s="75" t="s">
        <v>66</v>
      </c>
      <c r="D71" s="76">
        <v>1977</v>
      </c>
      <c r="E71" s="77"/>
      <c r="F71" s="13"/>
      <c r="G71" s="13">
        <v>4</v>
      </c>
      <c r="H71" s="13"/>
      <c r="I71" s="13"/>
      <c r="J71" s="13"/>
      <c r="K71" s="13"/>
      <c r="L71" s="13"/>
      <c r="M71" s="13"/>
      <c r="N71" s="83"/>
      <c r="O71" s="8">
        <f t="shared" si="9"/>
        <v>4</v>
      </c>
      <c r="P71" s="63">
        <f t="shared" si="10"/>
        <v>1</v>
      </c>
      <c r="Q71" s="19"/>
      <c r="R71" s="195"/>
    </row>
    <row r="72" spans="1:18" ht="12" customHeight="1">
      <c r="A72" s="74" t="s">
        <v>313</v>
      </c>
      <c r="B72" s="71" t="s">
        <v>256</v>
      </c>
      <c r="C72" s="75" t="s">
        <v>66</v>
      </c>
      <c r="D72" s="76"/>
      <c r="E72" s="77"/>
      <c r="F72" s="13"/>
      <c r="G72" s="13"/>
      <c r="H72" s="13"/>
      <c r="I72" s="13"/>
      <c r="J72" s="13"/>
      <c r="K72" s="13">
        <v>4</v>
      </c>
      <c r="L72" s="13"/>
      <c r="M72" s="13"/>
      <c r="N72" s="83"/>
      <c r="O72" s="8">
        <f t="shared" si="9"/>
        <v>4</v>
      </c>
      <c r="P72" s="63">
        <f t="shared" si="10"/>
        <v>1</v>
      </c>
      <c r="Q72" s="19"/>
      <c r="R72" s="195"/>
    </row>
    <row r="73" spans="1:18" ht="12" customHeight="1">
      <c r="A73" s="74" t="s">
        <v>313</v>
      </c>
      <c r="B73" s="71" t="s">
        <v>274</v>
      </c>
      <c r="C73" s="75" t="s">
        <v>67</v>
      </c>
      <c r="D73" s="76"/>
      <c r="E73" s="77"/>
      <c r="F73" s="13"/>
      <c r="G73" s="13"/>
      <c r="H73" s="13"/>
      <c r="I73" s="13"/>
      <c r="J73" s="13"/>
      <c r="K73" s="13">
        <v>4</v>
      </c>
      <c r="L73" s="13"/>
      <c r="M73" s="13"/>
      <c r="N73" s="83"/>
      <c r="O73" s="8">
        <f t="shared" si="9"/>
        <v>4</v>
      </c>
      <c r="P73" s="63">
        <f t="shared" si="10"/>
        <v>1</v>
      </c>
      <c r="Q73" s="19"/>
      <c r="R73" s="195"/>
    </row>
    <row r="74" spans="1:18" ht="12" customHeight="1">
      <c r="A74" s="74" t="s">
        <v>313</v>
      </c>
      <c r="B74" s="71" t="s">
        <v>257</v>
      </c>
      <c r="C74" s="75" t="s">
        <v>192</v>
      </c>
      <c r="D74" s="76"/>
      <c r="E74" s="77"/>
      <c r="F74" s="13"/>
      <c r="G74" s="13"/>
      <c r="H74" s="13"/>
      <c r="I74" s="13"/>
      <c r="J74" s="13"/>
      <c r="K74" s="13">
        <v>4</v>
      </c>
      <c r="L74" s="13"/>
      <c r="M74" s="13"/>
      <c r="N74" s="83"/>
      <c r="O74" s="8">
        <f t="shared" si="9"/>
        <v>4</v>
      </c>
      <c r="P74" s="63">
        <f t="shared" si="10"/>
        <v>1</v>
      </c>
      <c r="Q74" s="19"/>
      <c r="R74" s="195"/>
    </row>
    <row r="75" spans="1:18" ht="12" customHeight="1">
      <c r="A75" s="74" t="s">
        <v>313</v>
      </c>
      <c r="B75" s="71" t="s">
        <v>213</v>
      </c>
      <c r="C75" s="75" t="s">
        <v>66</v>
      </c>
      <c r="D75" s="76"/>
      <c r="E75" s="77"/>
      <c r="F75" s="13"/>
      <c r="G75" s="13"/>
      <c r="H75" s="13"/>
      <c r="I75" s="13"/>
      <c r="J75" s="13">
        <v>4</v>
      </c>
      <c r="K75" s="13"/>
      <c r="L75" s="13"/>
      <c r="M75" s="13"/>
      <c r="N75" s="83"/>
      <c r="O75" s="8">
        <f t="shared" si="9"/>
        <v>4</v>
      </c>
      <c r="P75" s="63">
        <f t="shared" si="10"/>
        <v>1</v>
      </c>
      <c r="Q75" s="19"/>
      <c r="R75" s="195"/>
    </row>
    <row r="76" spans="1:18" ht="12" customHeight="1">
      <c r="A76" s="74" t="s">
        <v>313</v>
      </c>
      <c r="B76" s="71" t="s">
        <v>175</v>
      </c>
      <c r="C76" s="75" t="s">
        <v>67</v>
      </c>
      <c r="D76" s="76"/>
      <c r="E76" s="77"/>
      <c r="F76" s="13"/>
      <c r="G76" s="13"/>
      <c r="H76" s="13"/>
      <c r="I76" s="13"/>
      <c r="J76" s="13"/>
      <c r="K76" s="13">
        <v>4</v>
      </c>
      <c r="L76" s="13"/>
      <c r="M76" s="13"/>
      <c r="N76" s="83"/>
      <c r="O76" s="8">
        <f t="shared" si="9"/>
        <v>4</v>
      </c>
      <c r="P76" s="63">
        <f t="shared" si="10"/>
        <v>1</v>
      </c>
      <c r="Q76" s="19"/>
      <c r="R76" s="195"/>
    </row>
    <row r="77" spans="1:18" ht="12" customHeight="1">
      <c r="A77" s="74" t="s">
        <v>313</v>
      </c>
      <c r="B77" s="71" t="s">
        <v>251</v>
      </c>
      <c r="C77" s="75" t="s">
        <v>66</v>
      </c>
      <c r="D77" s="76"/>
      <c r="E77" s="77"/>
      <c r="F77" s="13"/>
      <c r="G77" s="13"/>
      <c r="H77" s="13"/>
      <c r="I77" s="13"/>
      <c r="J77" s="13">
        <v>4</v>
      </c>
      <c r="K77" s="13"/>
      <c r="L77" s="13"/>
      <c r="M77" s="13"/>
      <c r="N77" s="83"/>
      <c r="O77" s="8">
        <f t="shared" si="9"/>
        <v>4</v>
      </c>
      <c r="P77" s="63">
        <f t="shared" si="10"/>
        <v>1</v>
      </c>
      <c r="Q77" s="19"/>
      <c r="R77" s="195"/>
    </row>
    <row r="78" spans="1:18" ht="12" customHeight="1">
      <c r="A78" s="74" t="s">
        <v>313</v>
      </c>
      <c r="B78" s="71" t="s">
        <v>258</v>
      </c>
      <c r="C78" s="75" t="s">
        <v>66</v>
      </c>
      <c r="D78" s="76"/>
      <c r="E78" s="77"/>
      <c r="F78" s="13"/>
      <c r="G78" s="13"/>
      <c r="H78" s="13"/>
      <c r="I78" s="13"/>
      <c r="J78" s="13"/>
      <c r="K78" s="13">
        <v>4</v>
      </c>
      <c r="L78" s="13"/>
      <c r="M78" s="13"/>
      <c r="N78" s="83"/>
      <c r="O78" s="8">
        <f t="shared" si="9"/>
        <v>4</v>
      </c>
      <c r="P78" s="63">
        <f t="shared" si="10"/>
        <v>1</v>
      </c>
      <c r="Q78" s="19"/>
      <c r="R78" s="195"/>
    </row>
    <row r="79" spans="1:18" ht="12" customHeight="1">
      <c r="A79" s="74" t="s">
        <v>313</v>
      </c>
      <c r="B79" s="71" t="s">
        <v>238</v>
      </c>
      <c r="C79" s="75" t="s">
        <v>66</v>
      </c>
      <c r="D79" s="76"/>
      <c r="E79" s="77"/>
      <c r="F79" s="13"/>
      <c r="G79" s="13"/>
      <c r="H79" s="13"/>
      <c r="I79" s="13"/>
      <c r="J79" s="13"/>
      <c r="K79" s="13">
        <v>4</v>
      </c>
      <c r="L79" s="13"/>
      <c r="M79" s="13"/>
      <c r="N79" s="83"/>
      <c r="O79" s="8">
        <f t="shared" si="9"/>
        <v>4</v>
      </c>
      <c r="P79" s="63">
        <f t="shared" si="10"/>
        <v>1</v>
      </c>
      <c r="Q79" s="19"/>
      <c r="R79" s="195"/>
    </row>
    <row r="80" spans="1:18" ht="12" customHeight="1">
      <c r="A80" s="74" t="s">
        <v>313</v>
      </c>
      <c r="B80" s="154" t="s">
        <v>174</v>
      </c>
      <c r="C80" s="21" t="s">
        <v>67</v>
      </c>
      <c r="D80" s="17">
        <v>1971</v>
      </c>
      <c r="E80" s="61"/>
      <c r="F80" s="133"/>
      <c r="G80" s="62"/>
      <c r="H80" s="62">
        <v>4</v>
      </c>
      <c r="I80" s="133"/>
      <c r="J80" s="133"/>
      <c r="K80" s="18"/>
      <c r="L80" s="133"/>
      <c r="M80" s="133"/>
      <c r="N80" s="94"/>
      <c r="O80" s="8">
        <f t="shared" si="9"/>
        <v>4</v>
      </c>
      <c r="P80" s="63">
        <f t="shared" si="10"/>
        <v>1</v>
      </c>
      <c r="Q80" s="10"/>
      <c r="R80" s="64"/>
    </row>
    <row r="81" spans="1:18" ht="12" customHeight="1" thickBot="1">
      <c r="A81" s="22"/>
      <c r="B81" s="155"/>
      <c r="C81" s="23"/>
      <c r="D81" s="24"/>
      <c r="E81" s="25"/>
      <c r="F81" s="26"/>
      <c r="G81" s="26"/>
      <c r="H81" s="26"/>
      <c r="I81" s="26"/>
      <c r="J81" s="26"/>
      <c r="K81" s="26"/>
      <c r="L81" s="26"/>
      <c r="M81" s="26"/>
      <c r="N81" s="27"/>
      <c r="O81" s="28"/>
      <c r="P81" s="40"/>
      <c r="Q81" s="29"/>
      <c r="R81" s="50"/>
    </row>
    <row r="82" spans="1:20" ht="12" customHeight="1">
      <c r="A82" s="398" t="s">
        <v>9</v>
      </c>
      <c r="B82" s="398"/>
      <c r="C82" s="398"/>
      <c r="D82" s="398"/>
      <c r="E82" s="30">
        <f aca="true" t="shared" si="11" ref="E82:N82">COUNT(E6:E81)</f>
        <v>19</v>
      </c>
      <c r="F82" s="30">
        <f t="shared" si="11"/>
        <v>18</v>
      </c>
      <c r="G82" s="30">
        <f t="shared" si="11"/>
        <v>21</v>
      </c>
      <c r="H82" s="30">
        <f t="shared" si="11"/>
        <v>19</v>
      </c>
      <c r="I82" s="30">
        <f t="shared" si="11"/>
        <v>12</v>
      </c>
      <c r="J82" s="30">
        <f t="shared" si="11"/>
        <v>31</v>
      </c>
      <c r="K82" s="30">
        <f t="shared" si="11"/>
        <v>31</v>
      </c>
      <c r="L82" s="30">
        <f t="shared" si="11"/>
        <v>0</v>
      </c>
      <c r="M82" s="30">
        <f t="shared" si="11"/>
        <v>0</v>
      </c>
      <c r="N82" s="30">
        <f t="shared" si="11"/>
        <v>8</v>
      </c>
      <c r="O82" s="30"/>
      <c r="P82" s="30"/>
      <c r="Q82" s="31"/>
      <c r="R82" s="32"/>
      <c r="S82" s="396"/>
      <c r="T82" s="397"/>
    </row>
    <row r="83" spans="1:20" ht="12" customHeight="1">
      <c r="A83" s="379" t="s">
        <v>10</v>
      </c>
      <c r="B83" s="379"/>
      <c r="C83" s="128"/>
      <c r="D83" s="380" t="s">
        <v>11</v>
      </c>
      <c r="E83" s="380"/>
      <c r="F83" s="33" t="s">
        <v>12</v>
      </c>
      <c r="G83" s="33" t="s">
        <v>13</v>
      </c>
      <c r="H83" s="33"/>
      <c r="I83" s="381">
        <v>0.5</v>
      </c>
      <c r="J83" s="381"/>
      <c r="K83" s="381"/>
      <c r="L83" s="381"/>
      <c r="M83" s="381">
        <v>0.25</v>
      </c>
      <c r="N83" s="381"/>
      <c r="O83" s="381">
        <v>0.125</v>
      </c>
      <c r="P83" s="381"/>
      <c r="Q83" s="380">
        <v>0.0625</v>
      </c>
      <c r="R83" s="380"/>
      <c r="S83" s="380">
        <v>0.03125</v>
      </c>
      <c r="T83" s="380"/>
    </row>
    <row r="84" spans="1:20" ht="12" customHeight="1">
      <c r="A84" s="379"/>
      <c r="B84" s="379"/>
      <c r="C84" s="128"/>
      <c r="D84" s="378">
        <v>50</v>
      </c>
      <c r="E84" s="378"/>
      <c r="F84" s="34">
        <v>35</v>
      </c>
      <c r="G84" s="34">
        <v>26</v>
      </c>
      <c r="H84" s="34"/>
      <c r="I84" s="378">
        <v>22</v>
      </c>
      <c r="J84" s="378"/>
      <c r="K84" s="378"/>
      <c r="L84" s="378"/>
      <c r="M84" s="378">
        <v>12</v>
      </c>
      <c r="N84" s="378"/>
      <c r="O84" s="378">
        <v>6</v>
      </c>
      <c r="P84" s="378"/>
      <c r="Q84" s="378">
        <v>4</v>
      </c>
      <c r="R84" s="378"/>
      <c r="S84" s="378">
        <v>2</v>
      </c>
      <c r="T84" s="378"/>
    </row>
    <row r="85" spans="1:20" ht="12" customHeight="1">
      <c r="A85" s="379" t="s">
        <v>14</v>
      </c>
      <c r="B85" s="379"/>
      <c r="C85" s="128"/>
      <c r="D85" s="380" t="s">
        <v>11</v>
      </c>
      <c r="E85" s="380"/>
      <c r="F85" s="33" t="s">
        <v>12</v>
      </c>
      <c r="G85" s="33" t="s">
        <v>13</v>
      </c>
      <c r="H85" s="33"/>
      <c r="I85" s="35">
        <v>0.5</v>
      </c>
      <c r="J85" s="35"/>
      <c r="K85" s="35"/>
      <c r="L85" s="35">
        <v>0.25</v>
      </c>
      <c r="M85" s="381" t="s">
        <v>15</v>
      </c>
      <c r="N85" s="381"/>
      <c r="O85" s="382" t="s">
        <v>16</v>
      </c>
      <c r="P85" s="382"/>
      <c r="Q85" s="382" t="s">
        <v>17</v>
      </c>
      <c r="R85" s="382"/>
      <c r="S85" s="387" t="s">
        <v>18</v>
      </c>
      <c r="T85" s="387"/>
    </row>
    <row r="86" spans="1:20" ht="12.75">
      <c r="A86" s="379"/>
      <c r="B86" s="379"/>
      <c r="C86" s="128"/>
      <c r="D86" s="378">
        <v>50</v>
      </c>
      <c r="E86" s="378"/>
      <c r="F86" s="34">
        <v>35</v>
      </c>
      <c r="G86" s="34">
        <v>26</v>
      </c>
      <c r="H86" s="34"/>
      <c r="I86" s="34">
        <v>22</v>
      </c>
      <c r="J86" s="34"/>
      <c r="K86" s="34"/>
      <c r="L86" s="34">
        <v>12</v>
      </c>
      <c r="M86" s="378">
        <v>8</v>
      </c>
      <c r="N86" s="378"/>
      <c r="O86" s="378">
        <v>6</v>
      </c>
      <c r="P86" s="378"/>
      <c r="Q86" s="378">
        <v>5</v>
      </c>
      <c r="R86" s="378"/>
      <c r="S86" s="378">
        <v>4</v>
      </c>
      <c r="T86" s="378"/>
    </row>
    <row r="87" spans="1:20" ht="12" customHeight="1">
      <c r="A87" s="383" t="s">
        <v>19</v>
      </c>
      <c r="B87" s="383"/>
      <c r="C87" s="147"/>
      <c r="D87" s="384" t="s">
        <v>41</v>
      </c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6"/>
    </row>
  </sheetData>
  <sheetProtection/>
  <mergeCells count="40">
    <mergeCell ref="A82:D82"/>
    <mergeCell ref="A83:B84"/>
    <mergeCell ref="O4:O5"/>
    <mergeCell ref="P4:P5"/>
    <mergeCell ref="M83:N83"/>
    <mergeCell ref="D1:P1"/>
    <mergeCell ref="D2:P2"/>
    <mergeCell ref="A3:E3"/>
    <mergeCell ref="A4:A5"/>
    <mergeCell ref="B4:B5"/>
    <mergeCell ref="D4:D5"/>
    <mergeCell ref="E4:N4"/>
    <mergeCell ref="S84:T84"/>
    <mergeCell ref="Q4:Q5"/>
    <mergeCell ref="R4:R5"/>
    <mergeCell ref="S82:T82"/>
    <mergeCell ref="S83:T83"/>
    <mergeCell ref="Q83:R83"/>
    <mergeCell ref="D83:E83"/>
    <mergeCell ref="I83:L83"/>
    <mergeCell ref="A85:B86"/>
    <mergeCell ref="D85:E85"/>
    <mergeCell ref="M85:N85"/>
    <mergeCell ref="O85:P85"/>
    <mergeCell ref="O83:P83"/>
    <mergeCell ref="A87:B87"/>
    <mergeCell ref="D87:T87"/>
    <mergeCell ref="Q85:R85"/>
    <mergeCell ref="S85:T85"/>
    <mergeCell ref="D86:E86"/>
    <mergeCell ref="C4:C5"/>
    <mergeCell ref="O86:P86"/>
    <mergeCell ref="Q86:R86"/>
    <mergeCell ref="O84:P84"/>
    <mergeCell ref="Q84:R84"/>
    <mergeCell ref="S86:T86"/>
    <mergeCell ref="M86:N86"/>
    <mergeCell ref="D84:E84"/>
    <mergeCell ref="I84:L84"/>
    <mergeCell ref="M84:N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showGridLines="0" zoomScalePageLayoutView="0" workbookViewId="0" topLeftCell="A1">
      <selection activeCell="D36" sqref="D36:T36"/>
    </sheetView>
  </sheetViews>
  <sheetFormatPr defaultColWidth="9.00390625" defaultRowHeight="12.75"/>
  <cols>
    <col min="1" max="1" width="6.50390625" style="1" customWidth="1"/>
    <col min="2" max="2" width="18.625" style="1" customWidth="1"/>
    <col min="3" max="3" width="12.50390625" style="1" bestFit="1" customWidth="1"/>
    <col min="4" max="4" width="5.00390625" style="1" customWidth="1"/>
    <col min="5" max="7" width="4.50390625" style="1" customWidth="1"/>
    <col min="8" max="10" width="4.50390625" style="1" bestFit="1" customWidth="1"/>
    <col min="11" max="11" width="2.50390625" style="1" customWidth="1"/>
    <col min="12" max="12" width="1.875" style="1" customWidth="1"/>
    <col min="13" max="13" width="1.625" style="1" customWidth="1"/>
    <col min="14" max="14" width="7.375" style="1" bestFit="1" customWidth="1"/>
    <col min="15" max="15" width="4.625" style="1" customWidth="1"/>
    <col min="16" max="16" width="4.125" style="1" customWidth="1"/>
    <col min="17" max="17" width="7.00390625" style="1" customWidth="1"/>
    <col min="18" max="18" width="4.0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4:16" ht="33" customHeight="1">
      <c r="D1" s="403" t="s">
        <v>20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4:20" ht="12.75" customHeight="1">
      <c r="D2" s="404" t="s">
        <v>90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T2" s="2"/>
    </row>
    <row r="3" spans="1:20" ht="13.5" thickBot="1">
      <c r="A3" s="410" t="s">
        <v>35</v>
      </c>
      <c r="B3" s="410"/>
      <c r="C3" s="410"/>
      <c r="D3" s="410"/>
      <c r="E3" s="410"/>
      <c r="P3" s="3" t="s">
        <v>21</v>
      </c>
      <c r="Q3" s="3"/>
      <c r="R3" s="3"/>
      <c r="S3" s="3"/>
      <c r="T3" s="2"/>
    </row>
    <row r="4" spans="1:19" ht="23.25" customHeight="1" thickBot="1">
      <c r="A4" s="406" t="s">
        <v>0</v>
      </c>
      <c r="B4" s="408" t="s">
        <v>1</v>
      </c>
      <c r="C4" s="388" t="s">
        <v>65</v>
      </c>
      <c r="D4" s="388" t="s">
        <v>2</v>
      </c>
      <c r="E4" s="411" t="s">
        <v>3</v>
      </c>
      <c r="F4" s="390"/>
      <c r="G4" s="390"/>
      <c r="H4" s="390"/>
      <c r="I4" s="390"/>
      <c r="J4" s="390"/>
      <c r="K4" s="390"/>
      <c r="L4" s="390"/>
      <c r="M4" s="390"/>
      <c r="N4" s="391"/>
      <c r="O4" s="399" t="s">
        <v>4</v>
      </c>
      <c r="P4" s="401" t="s">
        <v>5</v>
      </c>
      <c r="Q4" s="392" t="s">
        <v>36</v>
      </c>
      <c r="R4" s="412" t="s">
        <v>37</v>
      </c>
      <c r="S4" s="2"/>
    </row>
    <row r="5" spans="1:19" ht="69.75" customHeight="1" thickBot="1">
      <c r="A5" s="407"/>
      <c r="B5" s="409"/>
      <c r="C5" s="389"/>
      <c r="D5" s="389"/>
      <c r="E5" s="51" t="s">
        <v>91</v>
      </c>
      <c r="F5" s="4" t="s">
        <v>92</v>
      </c>
      <c r="G5" s="4" t="s">
        <v>93</v>
      </c>
      <c r="H5" s="4" t="s">
        <v>94</v>
      </c>
      <c r="I5" s="4" t="s">
        <v>95</v>
      </c>
      <c r="J5" s="51" t="s">
        <v>219</v>
      </c>
      <c r="K5" s="51"/>
      <c r="L5" s="4"/>
      <c r="M5" s="4"/>
      <c r="N5" s="4" t="s">
        <v>98</v>
      </c>
      <c r="O5" s="400"/>
      <c r="P5" s="402"/>
      <c r="Q5" s="393"/>
      <c r="R5" s="413"/>
      <c r="S5" s="2"/>
    </row>
    <row r="6" spans="1:18" ht="12" customHeight="1">
      <c r="A6" s="39" t="s">
        <v>6</v>
      </c>
      <c r="B6" s="21" t="s">
        <v>39</v>
      </c>
      <c r="C6" s="154" t="s">
        <v>66</v>
      </c>
      <c r="D6" s="89">
        <v>1965</v>
      </c>
      <c r="E6" s="77">
        <v>12</v>
      </c>
      <c r="F6" s="233"/>
      <c r="G6" s="233">
        <v>50</v>
      </c>
      <c r="H6" s="312"/>
      <c r="I6" s="144"/>
      <c r="J6" s="342">
        <v>26</v>
      </c>
      <c r="K6" s="13"/>
      <c r="L6" s="13"/>
      <c r="M6" s="13"/>
      <c r="N6" s="229"/>
      <c r="O6" s="8">
        <f>SUM(E6:N6)</f>
        <v>88</v>
      </c>
      <c r="P6" s="63">
        <f>COUNT(E6:N6)</f>
        <v>3</v>
      </c>
      <c r="Q6" s="73"/>
      <c r="R6" s="64"/>
    </row>
    <row r="7" spans="1:18" ht="12" customHeight="1">
      <c r="A7" s="39" t="s">
        <v>7</v>
      </c>
      <c r="B7" s="75" t="s">
        <v>70</v>
      </c>
      <c r="C7" s="71" t="s">
        <v>67</v>
      </c>
      <c r="D7" s="6">
        <v>1959</v>
      </c>
      <c r="E7" s="212">
        <v>50</v>
      </c>
      <c r="F7" s="47"/>
      <c r="G7" s="340">
        <v>26</v>
      </c>
      <c r="H7" s="298"/>
      <c r="I7" s="80"/>
      <c r="J7" s="80"/>
      <c r="K7" s="80"/>
      <c r="L7" s="311"/>
      <c r="M7" s="18"/>
      <c r="N7" s="88"/>
      <c r="O7" s="8">
        <f>SUM(E7:N7)</f>
        <v>76</v>
      </c>
      <c r="P7" s="63">
        <f>COUNT(E7:N7)</f>
        <v>2</v>
      </c>
      <c r="Q7" s="73"/>
      <c r="R7" s="64"/>
    </row>
    <row r="8" spans="1:18" ht="12" customHeight="1">
      <c r="A8" s="39" t="s">
        <v>8</v>
      </c>
      <c r="B8" s="98" t="s">
        <v>153</v>
      </c>
      <c r="C8" s="98" t="s">
        <v>66</v>
      </c>
      <c r="D8" s="76"/>
      <c r="E8" s="77"/>
      <c r="F8" s="47"/>
      <c r="G8" s="47">
        <v>12</v>
      </c>
      <c r="H8" s="78"/>
      <c r="I8" s="78"/>
      <c r="J8" s="184">
        <v>50</v>
      </c>
      <c r="K8" s="217"/>
      <c r="L8" s="13"/>
      <c r="M8" s="13"/>
      <c r="N8" s="83"/>
      <c r="O8" s="8">
        <f>SUM(E8:N8)</f>
        <v>62</v>
      </c>
      <c r="P8" s="63">
        <f>COUNT(E8:N8)</f>
        <v>2</v>
      </c>
      <c r="Q8" s="73"/>
      <c r="R8" s="64"/>
    </row>
    <row r="9" spans="1:18" ht="12" customHeight="1">
      <c r="A9" s="39" t="s">
        <v>22</v>
      </c>
      <c r="B9" s="5" t="s">
        <v>38</v>
      </c>
      <c r="C9" s="150" t="s">
        <v>66</v>
      </c>
      <c r="D9" s="89">
        <v>1963</v>
      </c>
      <c r="E9" s="341">
        <v>26</v>
      </c>
      <c r="F9" s="47"/>
      <c r="G9" s="277">
        <v>35</v>
      </c>
      <c r="H9" s="78"/>
      <c r="I9" s="78"/>
      <c r="J9" s="217"/>
      <c r="K9" s="13"/>
      <c r="L9" s="13"/>
      <c r="M9" s="18"/>
      <c r="N9" s="83"/>
      <c r="O9" s="8">
        <f>SUM(E9:N9)</f>
        <v>61</v>
      </c>
      <c r="P9" s="63">
        <f>COUNT(E9:N9)</f>
        <v>2</v>
      </c>
      <c r="Q9" s="73"/>
      <c r="R9" s="64"/>
    </row>
    <row r="10" spans="1:18" ht="12" customHeight="1">
      <c r="A10" s="39" t="s">
        <v>116</v>
      </c>
      <c r="B10" s="132" t="s">
        <v>72</v>
      </c>
      <c r="C10" s="98" t="s">
        <v>73</v>
      </c>
      <c r="D10" s="20"/>
      <c r="E10" s="278">
        <v>35</v>
      </c>
      <c r="F10" s="47"/>
      <c r="G10" s="47"/>
      <c r="H10" s="78"/>
      <c r="I10" s="78"/>
      <c r="J10" s="217"/>
      <c r="K10" s="13"/>
      <c r="L10" s="13"/>
      <c r="M10" s="18"/>
      <c r="N10" s="83"/>
      <c r="O10" s="8">
        <f aca="true" t="shared" si="0" ref="O10:O29">SUM(E10:N10)</f>
        <v>35</v>
      </c>
      <c r="P10" s="63">
        <f aca="true" t="shared" si="1" ref="P10:P29">COUNT(E10:N10)</f>
        <v>1</v>
      </c>
      <c r="Q10" s="73"/>
      <c r="R10" s="64"/>
    </row>
    <row r="11" spans="1:18" ht="12" customHeight="1">
      <c r="A11" s="305" t="s">
        <v>152</v>
      </c>
      <c r="B11" s="75" t="s">
        <v>260</v>
      </c>
      <c r="C11" s="71" t="s">
        <v>66</v>
      </c>
      <c r="D11" s="76"/>
      <c r="E11" s="278"/>
      <c r="F11" s="13"/>
      <c r="G11" s="13"/>
      <c r="H11" s="78"/>
      <c r="I11" s="77"/>
      <c r="J11" s="274">
        <v>35</v>
      </c>
      <c r="K11" s="13"/>
      <c r="L11" s="13"/>
      <c r="M11" s="13"/>
      <c r="N11" s="83"/>
      <c r="O11" s="8">
        <f t="shared" si="0"/>
        <v>35</v>
      </c>
      <c r="P11" s="63">
        <f t="shared" si="1"/>
        <v>1</v>
      </c>
      <c r="Q11" s="73"/>
      <c r="R11" s="64"/>
    </row>
    <row r="12" spans="1:18" ht="12" customHeight="1">
      <c r="A12" s="39" t="s">
        <v>265</v>
      </c>
      <c r="B12" s="139" t="s">
        <v>158</v>
      </c>
      <c r="C12" s="139" t="s">
        <v>66</v>
      </c>
      <c r="D12" s="86">
        <v>1957</v>
      </c>
      <c r="E12" s="77"/>
      <c r="F12" s="18"/>
      <c r="G12" s="18">
        <v>8</v>
      </c>
      <c r="H12" s="18"/>
      <c r="I12" s="18"/>
      <c r="J12" s="18">
        <v>22</v>
      </c>
      <c r="K12" s="133"/>
      <c r="L12" s="18"/>
      <c r="M12" s="18"/>
      <c r="N12" s="83"/>
      <c r="O12" s="8">
        <f>SUM(E12:N12)</f>
        <v>30</v>
      </c>
      <c r="P12" s="63">
        <f>COUNT(E12:N12)</f>
        <v>2</v>
      </c>
      <c r="Q12" s="73"/>
      <c r="R12" s="64"/>
    </row>
    <row r="13" spans="1:18" ht="12" customHeight="1">
      <c r="A13" s="74" t="s">
        <v>265</v>
      </c>
      <c r="B13" s="75" t="s">
        <v>68</v>
      </c>
      <c r="C13" s="71" t="s">
        <v>67</v>
      </c>
      <c r="D13" s="76">
        <v>1962</v>
      </c>
      <c r="E13" s="77">
        <v>8</v>
      </c>
      <c r="F13" s="13"/>
      <c r="G13" s="13">
        <v>22</v>
      </c>
      <c r="H13" s="234"/>
      <c r="I13" s="234"/>
      <c r="J13" s="80"/>
      <c r="K13" s="80"/>
      <c r="L13" s="80"/>
      <c r="M13" s="80"/>
      <c r="N13" s="81"/>
      <c r="O13" s="55">
        <f>SUM(E13:N13)</f>
        <v>30</v>
      </c>
      <c r="P13" s="9">
        <f>COUNT(E13:N13)</f>
        <v>2</v>
      </c>
      <c r="Q13" s="66"/>
      <c r="R13" s="11"/>
    </row>
    <row r="14" spans="1:18" ht="12" customHeight="1" thickBot="1">
      <c r="A14" s="255" t="s">
        <v>265</v>
      </c>
      <c r="B14" s="23" t="s">
        <v>99</v>
      </c>
      <c r="C14" s="155" t="s">
        <v>66</v>
      </c>
      <c r="D14" s="24">
        <v>1968</v>
      </c>
      <c r="E14" s="313">
        <v>6</v>
      </c>
      <c r="F14" s="301"/>
      <c r="G14" s="301">
        <v>12</v>
      </c>
      <c r="H14" s="314"/>
      <c r="I14" s="300"/>
      <c r="J14" s="300">
        <v>12</v>
      </c>
      <c r="K14" s="300"/>
      <c r="L14" s="300"/>
      <c r="M14" s="300"/>
      <c r="N14" s="315"/>
      <c r="O14" s="119">
        <f>SUM(E14:N14)</f>
        <v>30</v>
      </c>
      <c r="P14" s="316">
        <f>COUNT(E14:N14)</f>
        <v>3</v>
      </c>
      <c r="Q14" s="303"/>
      <c r="R14" s="317"/>
    </row>
    <row r="15" spans="1:18" ht="12" customHeight="1">
      <c r="A15" s="60" t="s">
        <v>88</v>
      </c>
      <c r="B15" s="156" t="s">
        <v>47</v>
      </c>
      <c r="C15" s="71" t="s">
        <v>66</v>
      </c>
      <c r="D15" s="76"/>
      <c r="E15" s="77">
        <v>12</v>
      </c>
      <c r="F15" s="18"/>
      <c r="G15" s="18"/>
      <c r="H15" s="78"/>
      <c r="I15" s="78"/>
      <c r="J15" s="217">
        <v>12</v>
      </c>
      <c r="K15" s="18"/>
      <c r="L15" s="18"/>
      <c r="M15" s="18"/>
      <c r="N15" s="83"/>
      <c r="O15" s="8">
        <f>SUM(E15:N15)</f>
        <v>24</v>
      </c>
      <c r="P15" s="63">
        <f>COUNT(E15:N15)</f>
        <v>2</v>
      </c>
      <c r="Q15" s="73"/>
      <c r="R15" s="64"/>
    </row>
    <row r="16" spans="1:18" ht="12" customHeight="1">
      <c r="A16" s="39" t="s">
        <v>203</v>
      </c>
      <c r="B16" s="218" t="s">
        <v>84</v>
      </c>
      <c r="C16" s="139" t="s">
        <v>82</v>
      </c>
      <c r="D16" s="86"/>
      <c r="E16" s="77">
        <v>22</v>
      </c>
      <c r="F16" s="13"/>
      <c r="G16" s="13"/>
      <c r="H16" s="78"/>
      <c r="I16" s="78"/>
      <c r="J16" s="217"/>
      <c r="K16" s="13"/>
      <c r="L16" s="13"/>
      <c r="M16" s="18"/>
      <c r="N16" s="83"/>
      <c r="O16" s="8">
        <f t="shared" si="0"/>
        <v>22</v>
      </c>
      <c r="P16" s="63">
        <f t="shared" si="1"/>
        <v>1</v>
      </c>
      <c r="Q16" s="73"/>
      <c r="R16" s="64"/>
    </row>
    <row r="17" spans="1:18" ht="12" customHeight="1">
      <c r="A17" s="39" t="s">
        <v>253</v>
      </c>
      <c r="B17" s="132" t="s">
        <v>154</v>
      </c>
      <c r="C17" s="98" t="s">
        <v>66</v>
      </c>
      <c r="D17" s="20">
        <v>1967</v>
      </c>
      <c r="E17" s="16"/>
      <c r="F17" s="13"/>
      <c r="G17" s="13">
        <v>12</v>
      </c>
      <c r="H17" s="13"/>
      <c r="I17" s="13"/>
      <c r="J17" s="13">
        <v>6</v>
      </c>
      <c r="K17" s="38"/>
      <c r="L17" s="13"/>
      <c r="M17" s="13"/>
      <c r="N17" s="67"/>
      <c r="O17" s="8">
        <f>SUM(E17:N17)</f>
        <v>18</v>
      </c>
      <c r="P17" s="9">
        <f>COUNT(E17:N17)</f>
        <v>2</v>
      </c>
      <c r="Q17" s="66"/>
      <c r="R17" s="11"/>
    </row>
    <row r="18" spans="1:18" ht="12" customHeight="1">
      <c r="A18" s="74" t="s">
        <v>253</v>
      </c>
      <c r="B18" s="75" t="s">
        <v>40</v>
      </c>
      <c r="C18" s="71" t="s">
        <v>66</v>
      </c>
      <c r="D18" s="76">
        <v>1966</v>
      </c>
      <c r="E18" s="61">
        <v>6</v>
      </c>
      <c r="F18" s="18"/>
      <c r="G18" s="18">
        <v>12</v>
      </c>
      <c r="H18" s="306"/>
      <c r="I18" s="307"/>
      <c r="J18" s="307"/>
      <c r="K18" s="80"/>
      <c r="L18" s="308"/>
      <c r="M18" s="309"/>
      <c r="N18" s="310"/>
      <c r="O18" s="8">
        <f>SUM(E18:N18)</f>
        <v>18</v>
      </c>
      <c r="P18" s="63">
        <f>COUNT(E18:N18)</f>
        <v>2</v>
      </c>
      <c r="Q18" s="19"/>
      <c r="R18" s="64"/>
    </row>
    <row r="19" spans="1:18" ht="12" customHeight="1">
      <c r="A19" s="60" t="s">
        <v>161</v>
      </c>
      <c r="B19" s="57" t="s">
        <v>262</v>
      </c>
      <c r="C19" s="152" t="s">
        <v>66</v>
      </c>
      <c r="D19" s="56"/>
      <c r="E19" s="77"/>
      <c r="F19" s="158"/>
      <c r="G19" s="158"/>
      <c r="H19" s="78"/>
      <c r="I19" s="78"/>
      <c r="J19" s="192">
        <v>12</v>
      </c>
      <c r="K19" s="77"/>
      <c r="L19" s="18"/>
      <c r="M19" s="18"/>
      <c r="N19" s="83"/>
      <c r="O19" s="8">
        <f t="shared" si="0"/>
        <v>12</v>
      </c>
      <c r="P19" s="63">
        <f t="shared" si="1"/>
        <v>1</v>
      </c>
      <c r="Q19" s="73"/>
      <c r="R19" s="64"/>
    </row>
    <row r="20" spans="1:18" ht="12" customHeight="1">
      <c r="A20" s="39" t="s">
        <v>161</v>
      </c>
      <c r="B20" s="5" t="s">
        <v>52</v>
      </c>
      <c r="C20" s="150" t="s">
        <v>67</v>
      </c>
      <c r="D20" s="20">
        <v>1964</v>
      </c>
      <c r="E20" s="77">
        <v>12</v>
      </c>
      <c r="F20" s="47"/>
      <c r="G20" s="47"/>
      <c r="H20" s="78"/>
      <c r="I20" s="78"/>
      <c r="J20" s="80"/>
      <c r="K20" s="217"/>
      <c r="L20" s="13"/>
      <c r="M20" s="13"/>
      <c r="N20" s="83"/>
      <c r="O20" s="8">
        <f t="shared" si="0"/>
        <v>12</v>
      </c>
      <c r="P20" s="63">
        <f t="shared" si="1"/>
        <v>1</v>
      </c>
      <c r="Q20" s="73"/>
      <c r="R20" s="64"/>
    </row>
    <row r="21" spans="1:18" ht="12" customHeight="1">
      <c r="A21" s="39" t="s">
        <v>161</v>
      </c>
      <c r="B21" s="170" t="s">
        <v>261</v>
      </c>
      <c r="C21" s="151" t="s">
        <v>66</v>
      </c>
      <c r="D21" s="76"/>
      <c r="E21" s="77"/>
      <c r="F21" s="13"/>
      <c r="G21" s="13"/>
      <c r="H21" s="78"/>
      <c r="I21" s="78"/>
      <c r="J21" s="80">
        <v>12</v>
      </c>
      <c r="K21" s="217"/>
      <c r="L21" s="13"/>
      <c r="M21" s="13"/>
      <c r="N21" s="83"/>
      <c r="O21" s="8">
        <f t="shared" si="0"/>
        <v>12</v>
      </c>
      <c r="P21" s="63">
        <f t="shared" si="1"/>
        <v>1</v>
      </c>
      <c r="Q21" s="73"/>
      <c r="R21" s="64"/>
    </row>
    <row r="22" spans="1:18" ht="12" customHeight="1">
      <c r="A22" s="39" t="s">
        <v>229</v>
      </c>
      <c r="B22" s="218" t="s">
        <v>257</v>
      </c>
      <c r="C22" s="139" t="s">
        <v>192</v>
      </c>
      <c r="D22" s="86"/>
      <c r="E22" s="77"/>
      <c r="F22" s="18"/>
      <c r="G22" s="18"/>
      <c r="H22" s="18"/>
      <c r="I22" s="18"/>
      <c r="J22" s="18">
        <v>8</v>
      </c>
      <c r="K22" s="133"/>
      <c r="L22" s="18"/>
      <c r="M22" s="18"/>
      <c r="N22" s="83"/>
      <c r="O22" s="8">
        <f>SUM(E22:N22)</f>
        <v>8</v>
      </c>
      <c r="P22" s="63">
        <f>COUNT(E22:N22)</f>
        <v>1</v>
      </c>
      <c r="Q22" s="73"/>
      <c r="R22" s="64"/>
    </row>
    <row r="23" spans="1:18" ht="12" customHeight="1">
      <c r="A23" s="39" t="s">
        <v>266</v>
      </c>
      <c r="B23" s="57" t="s">
        <v>263</v>
      </c>
      <c r="C23" s="152" t="s">
        <v>66</v>
      </c>
      <c r="D23" s="56"/>
      <c r="E23" s="77"/>
      <c r="F23" s="13"/>
      <c r="G23" s="13"/>
      <c r="H23" s="13"/>
      <c r="I23" s="13"/>
      <c r="J23" s="13">
        <v>6</v>
      </c>
      <c r="K23" s="38"/>
      <c r="L23" s="13"/>
      <c r="M23" s="13"/>
      <c r="N23" s="83"/>
      <c r="O23" s="8">
        <f>SUM(E23:N23)</f>
        <v>6</v>
      </c>
      <c r="P23" s="63">
        <f>COUNT(E23:N23)</f>
        <v>1</v>
      </c>
      <c r="Q23" s="73"/>
      <c r="R23" s="64"/>
    </row>
    <row r="24" spans="1:18" ht="12" customHeight="1">
      <c r="A24" s="39" t="s">
        <v>266</v>
      </c>
      <c r="B24" s="85" t="s">
        <v>155</v>
      </c>
      <c r="C24" s="139" t="s">
        <v>66</v>
      </c>
      <c r="D24" s="86">
        <v>1963</v>
      </c>
      <c r="E24" s="144"/>
      <c r="F24" s="90"/>
      <c r="G24" s="90">
        <v>6</v>
      </c>
      <c r="H24" s="185"/>
      <c r="I24" s="90"/>
      <c r="J24" s="90"/>
      <c r="K24" s="90"/>
      <c r="L24" s="90"/>
      <c r="M24" s="90"/>
      <c r="N24" s="145"/>
      <c r="O24" s="55">
        <f t="shared" si="0"/>
        <v>6</v>
      </c>
      <c r="P24" s="9">
        <f t="shared" si="1"/>
        <v>1</v>
      </c>
      <c r="Q24" s="10"/>
      <c r="R24" s="70"/>
    </row>
    <row r="25" spans="1:18" ht="12" customHeight="1">
      <c r="A25" s="39" t="s">
        <v>266</v>
      </c>
      <c r="B25" s="75" t="s">
        <v>156</v>
      </c>
      <c r="C25" s="71" t="s">
        <v>66</v>
      </c>
      <c r="D25" s="76">
        <v>1960</v>
      </c>
      <c r="E25" s="77"/>
      <c r="F25" s="18"/>
      <c r="G25" s="18">
        <v>6</v>
      </c>
      <c r="H25" s="18"/>
      <c r="I25" s="18"/>
      <c r="J25" s="18"/>
      <c r="K25" s="133"/>
      <c r="L25" s="18"/>
      <c r="M25" s="18"/>
      <c r="N25" s="83"/>
      <c r="O25" s="8">
        <f t="shared" si="0"/>
        <v>6</v>
      </c>
      <c r="P25" s="63">
        <f t="shared" si="1"/>
        <v>1</v>
      </c>
      <c r="Q25" s="73"/>
      <c r="R25" s="64"/>
    </row>
    <row r="26" spans="1:18" ht="12" customHeight="1">
      <c r="A26" s="39" t="s">
        <v>266</v>
      </c>
      <c r="B26" s="57" t="s">
        <v>264</v>
      </c>
      <c r="C26" s="152" t="s">
        <v>66</v>
      </c>
      <c r="D26" s="56"/>
      <c r="E26" s="77"/>
      <c r="F26" s="18"/>
      <c r="G26" s="18"/>
      <c r="H26" s="18"/>
      <c r="I26" s="18"/>
      <c r="J26" s="18">
        <v>6</v>
      </c>
      <c r="K26" s="133"/>
      <c r="L26" s="18"/>
      <c r="M26" s="18"/>
      <c r="N26" s="83"/>
      <c r="O26" s="8">
        <f t="shared" si="0"/>
        <v>6</v>
      </c>
      <c r="P26" s="63">
        <f t="shared" si="1"/>
        <v>1</v>
      </c>
      <c r="Q26" s="73"/>
      <c r="R26" s="64"/>
    </row>
    <row r="27" spans="1:18" ht="12" customHeight="1">
      <c r="A27" s="39" t="s">
        <v>266</v>
      </c>
      <c r="B27" s="5" t="s">
        <v>157</v>
      </c>
      <c r="C27" s="150" t="s">
        <v>66</v>
      </c>
      <c r="D27" s="6">
        <v>1949</v>
      </c>
      <c r="E27" s="9"/>
      <c r="F27" s="13"/>
      <c r="G27" s="13">
        <v>6</v>
      </c>
      <c r="H27" s="13"/>
      <c r="I27" s="13"/>
      <c r="J27" s="13"/>
      <c r="K27" s="13"/>
      <c r="L27" s="13"/>
      <c r="M27" s="13"/>
      <c r="N27" s="70"/>
      <c r="O27" s="8">
        <f t="shared" si="0"/>
        <v>6</v>
      </c>
      <c r="P27" s="9">
        <f t="shared" si="1"/>
        <v>1</v>
      </c>
      <c r="Q27" s="66"/>
      <c r="R27" s="11"/>
    </row>
    <row r="28" spans="1:18" ht="12" customHeight="1">
      <c r="A28" s="74"/>
      <c r="B28" s="75"/>
      <c r="C28" s="71"/>
      <c r="D28" s="76"/>
      <c r="E28" s="72"/>
      <c r="F28" s="18"/>
      <c r="G28" s="18"/>
      <c r="H28" s="18"/>
      <c r="I28" s="18"/>
      <c r="J28" s="18"/>
      <c r="K28" s="18"/>
      <c r="L28" s="18"/>
      <c r="M28" s="18"/>
      <c r="N28" s="219"/>
      <c r="O28" s="8">
        <f t="shared" si="0"/>
        <v>0</v>
      </c>
      <c r="P28" s="63">
        <f t="shared" si="1"/>
        <v>0</v>
      </c>
      <c r="Q28" s="19"/>
      <c r="R28" s="88"/>
    </row>
    <row r="29" spans="1:18" ht="12" customHeight="1">
      <c r="A29" s="82"/>
      <c r="B29" s="75"/>
      <c r="C29" s="71"/>
      <c r="D29" s="76"/>
      <c r="E29" s="186"/>
      <c r="F29" s="187"/>
      <c r="G29" s="78"/>
      <c r="H29" s="78"/>
      <c r="I29" s="80"/>
      <c r="J29" s="80"/>
      <c r="K29" s="80"/>
      <c r="L29" s="80"/>
      <c r="M29" s="80"/>
      <c r="N29" s="99"/>
      <c r="O29" s="8">
        <f t="shared" si="0"/>
        <v>0</v>
      </c>
      <c r="P29" s="63">
        <f t="shared" si="1"/>
        <v>0</v>
      </c>
      <c r="Q29" s="73"/>
      <c r="R29" s="64"/>
    </row>
    <row r="30" spans="1:18" ht="12" customHeight="1">
      <c r="A30" s="60"/>
      <c r="B30" s="5"/>
      <c r="C30" s="98"/>
      <c r="D30" s="20"/>
      <c r="E30" s="72"/>
      <c r="F30" s="13"/>
      <c r="G30" s="13"/>
      <c r="H30" s="13"/>
      <c r="I30" s="13"/>
      <c r="J30" s="13"/>
      <c r="K30" s="13"/>
      <c r="L30" s="13"/>
      <c r="M30" s="13"/>
      <c r="N30" s="70"/>
      <c r="O30" s="8">
        <f>SUM(E30:N30)</f>
        <v>0</v>
      </c>
      <c r="P30" s="9">
        <f>COUNT(E30:N30)</f>
        <v>0</v>
      </c>
      <c r="Q30" s="10"/>
      <c r="R30" s="70"/>
    </row>
    <row r="31" spans="1:20" ht="12" customHeight="1">
      <c r="A31" s="398" t="s">
        <v>9</v>
      </c>
      <c r="B31" s="398"/>
      <c r="C31" s="398"/>
      <c r="D31" s="398"/>
      <c r="E31" s="30">
        <f aca="true" t="shared" si="2" ref="E31:N31">COUNT(E6:E30)</f>
        <v>10</v>
      </c>
      <c r="F31" s="30">
        <f t="shared" si="2"/>
        <v>0</v>
      </c>
      <c r="G31" s="30">
        <f t="shared" si="2"/>
        <v>12</v>
      </c>
      <c r="H31" s="30">
        <f t="shared" si="2"/>
        <v>0</v>
      </c>
      <c r="I31" s="30">
        <f t="shared" si="2"/>
        <v>0</v>
      </c>
      <c r="J31" s="30">
        <f t="shared" si="2"/>
        <v>12</v>
      </c>
      <c r="K31" s="30">
        <f t="shared" si="2"/>
        <v>0</v>
      </c>
      <c r="L31" s="30">
        <f t="shared" si="2"/>
        <v>0</v>
      </c>
      <c r="M31" s="30">
        <f t="shared" si="2"/>
        <v>0</v>
      </c>
      <c r="N31" s="30">
        <f t="shared" si="2"/>
        <v>0</v>
      </c>
      <c r="O31" s="30"/>
      <c r="P31" s="30"/>
      <c r="Q31" s="31"/>
      <c r="R31" s="32"/>
      <c r="S31" s="396"/>
      <c r="T31" s="397"/>
    </row>
    <row r="32" spans="1:20" ht="12" customHeight="1">
      <c r="A32" s="379" t="s">
        <v>10</v>
      </c>
      <c r="B32" s="379"/>
      <c r="C32" s="128"/>
      <c r="D32" s="380" t="s">
        <v>11</v>
      </c>
      <c r="E32" s="380"/>
      <c r="F32" s="33" t="s">
        <v>12</v>
      </c>
      <c r="G32" s="33" t="s">
        <v>13</v>
      </c>
      <c r="H32" s="33"/>
      <c r="I32" s="381">
        <v>0.5</v>
      </c>
      <c r="J32" s="381"/>
      <c r="K32" s="381"/>
      <c r="L32" s="381"/>
      <c r="M32" s="381">
        <v>0.25</v>
      </c>
      <c r="N32" s="381"/>
      <c r="O32" s="381">
        <v>0.125</v>
      </c>
      <c r="P32" s="381"/>
      <c r="Q32" s="380">
        <v>0.0625</v>
      </c>
      <c r="R32" s="380"/>
      <c r="S32" s="380">
        <v>0.03125</v>
      </c>
      <c r="T32" s="380"/>
    </row>
    <row r="33" spans="1:20" ht="12" customHeight="1">
      <c r="A33" s="379"/>
      <c r="B33" s="379"/>
      <c r="C33" s="128"/>
      <c r="D33" s="378">
        <v>50</v>
      </c>
      <c r="E33" s="378"/>
      <c r="F33" s="34">
        <v>35</v>
      </c>
      <c r="G33" s="34">
        <v>26</v>
      </c>
      <c r="H33" s="34"/>
      <c r="I33" s="378">
        <v>22</v>
      </c>
      <c r="J33" s="378"/>
      <c r="K33" s="378"/>
      <c r="L33" s="378"/>
      <c r="M33" s="378">
        <v>12</v>
      </c>
      <c r="N33" s="378"/>
      <c r="O33" s="378">
        <v>6</v>
      </c>
      <c r="P33" s="378"/>
      <c r="Q33" s="378">
        <v>4</v>
      </c>
      <c r="R33" s="378"/>
      <c r="S33" s="378">
        <v>2</v>
      </c>
      <c r="T33" s="378"/>
    </row>
    <row r="34" spans="1:20" ht="12" customHeight="1">
      <c r="A34" s="379" t="s">
        <v>14</v>
      </c>
      <c r="B34" s="379"/>
      <c r="C34" s="128"/>
      <c r="D34" s="380" t="s">
        <v>11</v>
      </c>
      <c r="E34" s="380"/>
      <c r="F34" s="33" t="s">
        <v>12</v>
      </c>
      <c r="G34" s="33" t="s">
        <v>13</v>
      </c>
      <c r="H34" s="33"/>
      <c r="I34" s="35">
        <v>0.5</v>
      </c>
      <c r="J34" s="35"/>
      <c r="K34" s="35"/>
      <c r="L34" s="35">
        <v>0.25</v>
      </c>
      <c r="M34" s="381" t="s">
        <v>15</v>
      </c>
      <c r="N34" s="381"/>
      <c r="O34" s="382" t="s">
        <v>16</v>
      </c>
      <c r="P34" s="382"/>
      <c r="Q34" s="382" t="s">
        <v>17</v>
      </c>
      <c r="R34" s="382"/>
      <c r="S34" s="387" t="s">
        <v>18</v>
      </c>
      <c r="T34" s="387"/>
    </row>
    <row r="35" spans="1:20" ht="12.75">
      <c r="A35" s="379"/>
      <c r="B35" s="379"/>
      <c r="C35" s="128"/>
      <c r="D35" s="378">
        <v>50</v>
      </c>
      <c r="E35" s="378"/>
      <c r="F35" s="34">
        <v>35</v>
      </c>
      <c r="G35" s="34">
        <v>26</v>
      </c>
      <c r="H35" s="34"/>
      <c r="I35" s="34">
        <v>22</v>
      </c>
      <c r="J35" s="34"/>
      <c r="K35" s="34"/>
      <c r="L35" s="34">
        <v>12</v>
      </c>
      <c r="M35" s="378">
        <v>8</v>
      </c>
      <c r="N35" s="378"/>
      <c r="O35" s="378">
        <v>6</v>
      </c>
      <c r="P35" s="378"/>
      <c r="Q35" s="378">
        <v>5</v>
      </c>
      <c r="R35" s="378"/>
      <c r="S35" s="378">
        <v>4</v>
      </c>
      <c r="T35" s="378"/>
    </row>
    <row r="36" spans="1:20" ht="12" customHeight="1">
      <c r="A36" s="383" t="s">
        <v>19</v>
      </c>
      <c r="B36" s="383"/>
      <c r="C36" s="147"/>
      <c r="D36" s="384" t="s">
        <v>41</v>
      </c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6"/>
    </row>
  </sheetData>
  <sheetProtection/>
  <mergeCells count="40">
    <mergeCell ref="I33:L33"/>
    <mergeCell ref="O35:P35"/>
    <mergeCell ref="M33:N33"/>
    <mergeCell ref="A36:B36"/>
    <mergeCell ref="D36:T36"/>
    <mergeCell ref="Q34:R34"/>
    <mergeCell ref="S34:T34"/>
    <mergeCell ref="D35:E35"/>
    <mergeCell ref="M35:N35"/>
    <mergeCell ref="S35:T35"/>
    <mergeCell ref="Q32:R32"/>
    <mergeCell ref="O34:P34"/>
    <mergeCell ref="D33:E33"/>
    <mergeCell ref="S33:T33"/>
    <mergeCell ref="A34:B35"/>
    <mergeCell ref="D34:E34"/>
    <mergeCell ref="Q35:R35"/>
    <mergeCell ref="M34:N34"/>
    <mergeCell ref="O33:P33"/>
    <mergeCell ref="Q33:R33"/>
    <mergeCell ref="Q4:Q5"/>
    <mergeCell ref="R4:R5"/>
    <mergeCell ref="A31:D31"/>
    <mergeCell ref="S31:T31"/>
    <mergeCell ref="A32:B33"/>
    <mergeCell ref="P4:P5"/>
    <mergeCell ref="S32:T32"/>
    <mergeCell ref="O4:O5"/>
    <mergeCell ref="O32:P32"/>
    <mergeCell ref="M32:N32"/>
    <mergeCell ref="D1:P1"/>
    <mergeCell ref="D2:P2"/>
    <mergeCell ref="A3:E3"/>
    <mergeCell ref="A4:A5"/>
    <mergeCell ref="B4:B5"/>
    <mergeCell ref="D32:E32"/>
    <mergeCell ref="I32:L32"/>
    <mergeCell ref="D4:D5"/>
    <mergeCell ref="E4:N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GridLines="0" view="pageBreakPreview" zoomScale="104" zoomScaleSheetLayoutView="104" zoomScalePageLayoutView="0" workbookViewId="0" topLeftCell="A1">
      <selection activeCell="N15" sqref="N15"/>
    </sheetView>
  </sheetViews>
  <sheetFormatPr defaultColWidth="9.00390625" defaultRowHeight="12.75"/>
  <cols>
    <col min="1" max="1" width="5.50390625" style="1" customWidth="1"/>
    <col min="2" max="2" width="20.00390625" style="1" bestFit="1" customWidth="1"/>
    <col min="3" max="3" width="11.625" style="1" customWidth="1"/>
    <col min="4" max="4" width="5.00390625" style="1" customWidth="1"/>
    <col min="5" max="10" width="4.50390625" style="1" customWidth="1"/>
    <col min="11" max="11" width="5.375" style="1" bestFit="1" customWidth="1"/>
    <col min="12" max="12" width="2.125" style="1" customWidth="1"/>
    <col min="13" max="13" width="2.375" style="1" customWidth="1"/>
    <col min="14" max="14" width="7.50390625" style="1" bestFit="1" customWidth="1"/>
    <col min="15" max="18" width="4.50390625" style="1" customWidth="1"/>
    <col min="19" max="19" width="5.375" style="1" customWidth="1"/>
    <col min="20" max="20" width="5.50390625" style="1" customWidth="1"/>
    <col min="21" max="21" width="3.625" style="1" customWidth="1"/>
    <col min="22" max="16384" width="8.875" style="1" customWidth="1"/>
  </cols>
  <sheetData>
    <row r="1" spans="4:16" ht="33" customHeight="1">
      <c r="D1" s="403" t="s">
        <v>20</v>
      </c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4:20" ht="12.75" customHeight="1">
      <c r="D2" s="404" t="s">
        <v>90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T2" s="2"/>
    </row>
    <row r="3" spans="1:20" ht="13.5" thickBot="1">
      <c r="A3" s="414" t="s">
        <v>23</v>
      </c>
      <c r="B3" s="414"/>
      <c r="C3" s="414"/>
      <c r="D3" s="414"/>
      <c r="E3" s="414"/>
      <c r="P3" s="3" t="s">
        <v>21</v>
      </c>
      <c r="Q3" s="3"/>
      <c r="R3" s="3"/>
      <c r="S3" s="3"/>
      <c r="T3" s="2"/>
    </row>
    <row r="4" spans="1:19" ht="23.25" customHeight="1" thickBot="1">
      <c r="A4" s="406" t="s">
        <v>0</v>
      </c>
      <c r="B4" s="415" t="s">
        <v>1</v>
      </c>
      <c r="C4" s="388" t="s">
        <v>81</v>
      </c>
      <c r="D4" s="388" t="s">
        <v>2</v>
      </c>
      <c r="E4" s="411" t="s">
        <v>3</v>
      </c>
      <c r="F4" s="390"/>
      <c r="G4" s="390"/>
      <c r="H4" s="390"/>
      <c r="I4" s="390"/>
      <c r="J4" s="390"/>
      <c r="K4" s="390"/>
      <c r="L4" s="390"/>
      <c r="M4" s="390"/>
      <c r="N4" s="391"/>
      <c r="O4" s="399" t="s">
        <v>4</v>
      </c>
      <c r="P4" s="401" t="s">
        <v>5</v>
      </c>
      <c r="Q4" s="392"/>
      <c r="R4" s="394"/>
      <c r="S4" s="2"/>
    </row>
    <row r="5" spans="1:19" ht="69.75" customHeight="1" thickBot="1">
      <c r="A5" s="407"/>
      <c r="B5" s="416"/>
      <c r="C5" s="389"/>
      <c r="D5" s="389"/>
      <c r="E5" s="51" t="s">
        <v>91</v>
      </c>
      <c r="F5" s="4"/>
      <c r="G5" s="4" t="s">
        <v>93</v>
      </c>
      <c r="H5" s="4" t="s">
        <v>94</v>
      </c>
      <c r="I5" s="4" t="s">
        <v>95</v>
      </c>
      <c r="J5" s="51" t="s">
        <v>196</v>
      </c>
      <c r="K5" s="51" t="s">
        <v>219</v>
      </c>
      <c r="L5" s="4"/>
      <c r="M5" s="4"/>
      <c r="N5" s="4" t="s">
        <v>98</v>
      </c>
      <c r="O5" s="400"/>
      <c r="P5" s="402"/>
      <c r="Q5" s="393"/>
      <c r="R5" s="395"/>
      <c r="S5" s="2"/>
    </row>
    <row r="6" spans="1:18" ht="12" customHeight="1">
      <c r="A6" s="39" t="s">
        <v>6</v>
      </c>
      <c r="B6" s="220" t="s">
        <v>75</v>
      </c>
      <c r="C6" s="151" t="s">
        <v>66</v>
      </c>
      <c r="D6" s="149"/>
      <c r="E6" s="42">
        <v>50</v>
      </c>
      <c r="F6" s="54"/>
      <c r="G6" s="339">
        <v>26</v>
      </c>
      <c r="H6" s="256">
        <v>50</v>
      </c>
      <c r="I6" s="41">
        <v>50</v>
      </c>
      <c r="J6" s="256">
        <v>58</v>
      </c>
      <c r="K6" s="7"/>
      <c r="L6" s="7"/>
      <c r="M6" s="43"/>
      <c r="N6" s="198">
        <v>80</v>
      </c>
      <c r="O6" s="224">
        <f aca="true" t="shared" si="0" ref="O6:O20">SUM(E6:N6)</f>
        <v>314</v>
      </c>
      <c r="P6" s="72">
        <f aca="true" t="shared" si="1" ref="P6:P20">COUNT(E6:N6)</f>
        <v>6</v>
      </c>
      <c r="Q6" s="19"/>
      <c r="R6" s="64"/>
    </row>
    <row r="7" spans="1:18" ht="12" customHeight="1">
      <c r="A7" s="39" t="s">
        <v>7</v>
      </c>
      <c r="B7" s="220" t="s">
        <v>29</v>
      </c>
      <c r="C7" s="98" t="s">
        <v>67</v>
      </c>
      <c r="D7" s="17"/>
      <c r="E7" s="343">
        <v>26</v>
      </c>
      <c r="F7" s="54"/>
      <c r="G7" s="274">
        <v>35</v>
      </c>
      <c r="H7" s="339">
        <v>26</v>
      </c>
      <c r="I7" s="339">
        <v>26</v>
      </c>
      <c r="J7" s="274">
        <v>43</v>
      </c>
      <c r="K7" s="138">
        <v>50</v>
      </c>
      <c r="L7" s="13"/>
      <c r="M7" s="13"/>
      <c r="N7" s="70">
        <v>20</v>
      </c>
      <c r="O7" s="225">
        <f t="shared" si="0"/>
        <v>226</v>
      </c>
      <c r="P7" s="72">
        <f t="shared" si="1"/>
        <v>7</v>
      </c>
      <c r="Q7" s="10"/>
      <c r="R7" s="193"/>
    </row>
    <row r="8" spans="1:18" ht="12" customHeight="1">
      <c r="A8" s="60" t="s">
        <v>8</v>
      </c>
      <c r="B8" s="239" t="s">
        <v>26</v>
      </c>
      <c r="C8" s="139" t="s">
        <v>67</v>
      </c>
      <c r="D8" s="76"/>
      <c r="E8" s="77">
        <v>6</v>
      </c>
      <c r="F8" s="18"/>
      <c r="G8" s="18">
        <v>8</v>
      </c>
      <c r="H8" s="276">
        <v>35</v>
      </c>
      <c r="I8" s="18">
        <v>22</v>
      </c>
      <c r="J8" s="18">
        <v>30</v>
      </c>
      <c r="K8" s="276">
        <v>35</v>
      </c>
      <c r="L8" s="18"/>
      <c r="M8" s="18"/>
      <c r="N8" s="240"/>
      <c r="O8" s="8">
        <f t="shared" si="0"/>
        <v>136</v>
      </c>
      <c r="P8" s="63">
        <f t="shared" si="1"/>
        <v>6</v>
      </c>
      <c r="Q8" s="19"/>
      <c r="R8" s="241"/>
    </row>
    <row r="9" spans="1:18" ht="12" customHeight="1">
      <c r="A9" s="74" t="s">
        <v>22</v>
      </c>
      <c r="B9" s="75" t="s">
        <v>74</v>
      </c>
      <c r="C9" s="71" t="s">
        <v>67</v>
      </c>
      <c r="D9" s="76"/>
      <c r="E9" s="157">
        <v>12</v>
      </c>
      <c r="F9" s="54"/>
      <c r="G9" s="44">
        <v>6</v>
      </c>
      <c r="H9" s="44">
        <v>12</v>
      </c>
      <c r="I9" s="44">
        <v>12</v>
      </c>
      <c r="J9" s="339">
        <v>34</v>
      </c>
      <c r="K9" s="13">
        <v>8</v>
      </c>
      <c r="L9" s="13"/>
      <c r="M9" s="13"/>
      <c r="N9" s="229">
        <v>10</v>
      </c>
      <c r="O9" s="225">
        <f t="shared" si="0"/>
        <v>94</v>
      </c>
      <c r="P9" s="72">
        <f t="shared" si="1"/>
        <v>7</v>
      </c>
      <c r="Q9" s="10"/>
      <c r="R9" s="193"/>
    </row>
    <row r="10" spans="1:18" ht="12" customHeight="1">
      <c r="A10" s="84" t="s">
        <v>116</v>
      </c>
      <c r="B10" s="71" t="s">
        <v>226</v>
      </c>
      <c r="C10" s="71" t="s">
        <v>67</v>
      </c>
      <c r="D10" s="76"/>
      <c r="E10" s="364"/>
      <c r="F10" s="54"/>
      <c r="G10" s="38"/>
      <c r="H10" s="44"/>
      <c r="I10" s="274">
        <v>35</v>
      </c>
      <c r="J10" s="13"/>
      <c r="K10" s="13"/>
      <c r="L10" s="13"/>
      <c r="M10" s="13"/>
      <c r="N10" s="365">
        <v>45</v>
      </c>
      <c r="O10" s="225">
        <f t="shared" si="0"/>
        <v>80</v>
      </c>
      <c r="P10" s="72">
        <f t="shared" si="1"/>
        <v>2</v>
      </c>
      <c r="Q10" s="10"/>
      <c r="R10" s="193"/>
    </row>
    <row r="11" spans="1:18" ht="12" customHeight="1">
      <c r="A11" s="84" t="s">
        <v>152</v>
      </c>
      <c r="B11" s="85" t="s">
        <v>24</v>
      </c>
      <c r="C11" s="139" t="s">
        <v>66</v>
      </c>
      <c r="D11" s="86"/>
      <c r="E11" s="366">
        <v>35</v>
      </c>
      <c r="F11" s="54"/>
      <c r="G11" s="38"/>
      <c r="H11" s="44"/>
      <c r="I11" s="38"/>
      <c r="J11" s="13">
        <v>18</v>
      </c>
      <c r="K11" s="13">
        <v>12</v>
      </c>
      <c r="L11" s="13"/>
      <c r="M11" s="13"/>
      <c r="N11" s="229">
        <v>10</v>
      </c>
      <c r="O11" s="367">
        <f t="shared" si="0"/>
        <v>75</v>
      </c>
      <c r="P11" s="16">
        <f t="shared" si="1"/>
        <v>4</v>
      </c>
      <c r="Q11" s="10"/>
      <c r="R11" s="193"/>
    </row>
    <row r="12" spans="1:18" ht="12" customHeight="1">
      <c r="A12" s="60" t="s">
        <v>128</v>
      </c>
      <c r="B12" s="239" t="s">
        <v>159</v>
      </c>
      <c r="C12" s="71" t="s">
        <v>66</v>
      </c>
      <c r="D12" s="17"/>
      <c r="E12" s="319"/>
      <c r="F12" s="270"/>
      <c r="G12" s="62">
        <v>22</v>
      </c>
      <c r="H12" s="62">
        <v>14</v>
      </c>
      <c r="I12" s="62">
        <v>6</v>
      </c>
      <c r="J12" s="18">
        <v>18</v>
      </c>
      <c r="K12" s="18">
        <v>12</v>
      </c>
      <c r="L12" s="18"/>
      <c r="M12" s="18"/>
      <c r="N12" s="88">
        <v>0</v>
      </c>
      <c r="O12" s="225">
        <f t="shared" si="0"/>
        <v>72</v>
      </c>
      <c r="P12" s="72">
        <f t="shared" si="1"/>
        <v>6</v>
      </c>
      <c r="Q12" s="19"/>
      <c r="R12" s="271"/>
    </row>
    <row r="13" spans="1:18" ht="12" customHeight="1" thickBot="1">
      <c r="A13" s="369" t="s">
        <v>128</v>
      </c>
      <c r="B13" s="370" t="s">
        <v>165</v>
      </c>
      <c r="C13" s="371" t="s">
        <v>66</v>
      </c>
      <c r="D13" s="372"/>
      <c r="E13" s="373"/>
      <c r="F13" s="300"/>
      <c r="G13" s="300">
        <v>6</v>
      </c>
      <c r="H13" s="300">
        <v>12</v>
      </c>
      <c r="I13" s="300">
        <v>12</v>
      </c>
      <c r="J13" s="300">
        <v>20</v>
      </c>
      <c r="K13" s="300">
        <v>22</v>
      </c>
      <c r="L13" s="300"/>
      <c r="M13" s="300"/>
      <c r="N13" s="373"/>
      <c r="O13" s="119">
        <f t="shared" si="0"/>
        <v>72</v>
      </c>
      <c r="P13" s="302">
        <f t="shared" si="1"/>
        <v>5</v>
      </c>
      <c r="Q13" s="374"/>
      <c r="R13" s="375"/>
    </row>
    <row r="14" spans="1:18" ht="12" customHeight="1">
      <c r="A14" s="60" t="s">
        <v>34</v>
      </c>
      <c r="B14" s="239" t="s">
        <v>80</v>
      </c>
      <c r="C14" s="71" t="s">
        <v>67</v>
      </c>
      <c r="D14" s="17"/>
      <c r="E14" s="319">
        <v>22</v>
      </c>
      <c r="F14" s="270"/>
      <c r="G14" s="62">
        <v>12</v>
      </c>
      <c r="H14" s="62">
        <v>22</v>
      </c>
      <c r="I14" s="62">
        <v>6</v>
      </c>
      <c r="J14" s="18">
        <v>5</v>
      </c>
      <c r="K14" s="18"/>
      <c r="L14" s="18"/>
      <c r="M14" s="18"/>
      <c r="N14" s="88">
        <v>0</v>
      </c>
      <c r="O14" s="225">
        <f t="shared" si="0"/>
        <v>67</v>
      </c>
      <c r="P14" s="72">
        <f t="shared" si="1"/>
        <v>6</v>
      </c>
      <c r="Q14" s="19"/>
      <c r="R14" s="271"/>
    </row>
    <row r="15" spans="1:18" ht="12" customHeight="1">
      <c r="A15" s="39" t="s">
        <v>88</v>
      </c>
      <c r="B15" s="98" t="s">
        <v>164</v>
      </c>
      <c r="C15" s="139" t="s">
        <v>66</v>
      </c>
      <c r="D15" s="6"/>
      <c r="E15" s="12"/>
      <c r="F15" s="13"/>
      <c r="G15" s="13">
        <v>6</v>
      </c>
      <c r="H15" s="13"/>
      <c r="I15" s="13"/>
      <c r="J15" s="13"/>
      <c r="K15" s="339">
        <v>26</v>
      </c>
      <c r="L15" s="13"/>
      <c r="M15" s="13"/>
      <c r="N15" s="368">
        <v>30</v>
      </c>
      <c r="O15" s="55">
        <f t="shared" si="0"/>
        <v>62</v>
      </c>
      <c r="P15" s="16">
        <f t="shared" si="1"/>
        <v>3</v>
      </c>
      <c r="Q15" s="10"/>
      <c r="R15" s="49"/>
    </row>
    <row r="16" spans="1:18" ht="12" customHeight="1">
      <c r="A16" s="82" t="s">
        <v>203</v>
      </c>
      <c r="B16" s="318" t="s">
        <v>133</v>
      </c>
      <c r="C16" s="71" t="s">
        <v>66</v>
      </c>
      <c r="D16" s="76"/>
      <c r="E16" s="319"/>
      <c r="F16" s="270"/>
      <c r="G16" s="320">
        <v>50</v>
      </c>
      <c r="H16" s="62"/>
      <c r="I16" s="133"/>
      <c r="J16" s="18"/>
      <c r="K16" s="18"/>
      <c r="L16" s="18"/>
      <c r="M16" s="18"/>
      <c r="N16" s="321"/>
      <c r="O16" s="225">
        <f t="shared" si="0"/>
        <v>50</v>
      </c>
      <c r="P16" s="72">
        <f t="shared" si="1"/>
        <v>1</v>
      </c>
      <c r="Q16" s="19"/>
      <c r="R16" s="271"/>
    </row>
    <row r="17" spans="1:18" ht="12" customHeight="1">
      <c r="A17" s="39" t="s">
        <v>253</v>
      </c>
      <c r="B17" s="220" t="s">
        <v>162</v>
      </c>
      <c r="C17" s="98" t="s">
        <v>66</v>
      </c>
      <c r="D17" s="17"/>
      <c r="E17" s="157"/>
      <c r="F17" s="221"/>
      <c r="G17" s="235">
        <v>12</v>
      </c>
      <c r="H17" s="44"/>
      <c r="I17" s="38"/>
      <c r="J17" s="13">
        <v>5</v>
      </c>
      <c r="K17" s="13">
        <v>12</v>
      </c>
      <c r="L17" s="13"/>
      <c r="M17" s="13"/>
      <c r="N17" s="226"/>
      <c r="O17" s="225">
        <f t="shared" si="0"/>
        <v>29</v>
      </c>
      <c r="P17" s="72">
        <f t="shared" si="1"/>
        <v>3</v>
      </c>
      <c r="Q17" s="10"/>
      <c r="R17" s="193"/>
    </row>
    <row r="18" spans="1:18" ht="12" customHeight="1">
      <c r="A18" s="39" t="s">
        <v>253</v>
      </c>
      <c r="B18" s="21" t="s">
        <v>119</v>
      </c>
      <c r="C18" s="154" t="s">
        <v>66</v>
      </c>
      <c r="D18" s="17"/>
      <c r="E18" s="157"/>
      <c r="F18" s="221"/>
      <c r="G18" s="235">
        <v>12</v>
      </c>
      <c r="H18" s="44"/>
      <c r="I18" s="44">
        <v>12</v>
      </c>
      <c r="J18" s="13">
        <v>5</v>
      </c>
      <c r="K18" s="13"/>
      <c r="L18" s="13"/>
      <c r="M18" s="13"/>
      <c r="N18" s="226"/>
      <c r="O18" s="225">
        <f t="shared" si="0"/>
        <v>29</v>
      </c>
      <c r="P18" s="72">
        <f t="shared" si="1"/>
        <v>3</v>
      </c>
      <c r="Q18" s="10"/>
      <c r="R18" s="193"/>
    </row>
    <row r="19" spans="1:18" ht="12.75">
      <c r="A19" s="39" t="s">
        <v>167</v>
      </c>
      <c r="B19" s="153" t="s">
        <v>32</v>
      </c>
      <c r="C19" s="150" t="s">
        <v>67</v>
      </c>
      <c r="D19" s="6"/>
      <c r="E19" s="12">
        <v>6</v>
      </c>
      <c r="F19" s="13"/>
      <c r="G19" s="13"/>
      <c r="H19" s="44">
        <v>12</v>
      </c>
      <c r="I19" s="13"/>
      <c r="J19" s="13">
        <v>4</v>
      </c>
      <c r="K19" s="13">
        <v>6</v>
      </c>
      <c r="L19" s="13"/>
      <c r="M19" s="13"/>
      <c r="N19" s="257"/>
      <c r="O19" s="55">
        <f t="shared" si="0"/>
        <v>28</v>
      </c>
      <c r="P19" s="72">
        <f t="shared" si="1"/>
        <v>4</v>
      </c>
      <c r="Q19" s="45"/>
      <c r="R19" s="49"/>
    </row>
    <row r="20" spans="1:18" ht="12.75">
      <c r="A20" s="39" t="s">
        <v>271</v>
      </c>
      <c r="B20" s="189" t="s">
        <v>123</v>
      </c>
      <c r="C20" s="98" t="s">
        <v>67</v>
      </c>
      <c r="D20" s="86"/>
      <c r="E20" s="52"/>
      <c r="F20" s="13"/>
      <c r="G20" s="38"/>
      <c r="H20" s="38"/>
      <c r="I20" s="44">
        <v>6</v>
      </c>
      <c r="J20" s="13">
        <v>18</v>
      </c>
      <c r="K20" s="13"/>
      <c r="L20" s="13"/>
      <c r="M20" s="13"/>
      <c r="N20" s="87"/>
      <c r="O20" s="55">
        <f t="shared" si="0"/>
        <v>24</v>
      </c>
      <c r="P20" s="72">
        <f t="shared" si="1"/>
        <v>2</v>
      </c>
      <c r="Q20" s="10"/>
      <c r="R20" s="11"/>
    </row>
    <row r="21" spans="1:18" ht="12" customHeight="1">
      <c r="A21" s="60" t="s">
        <v>271</v>
      </c>
      <c r="B21" s="21" t="s">
        <v>31</v>
      </c>
      <c r="C21" s="71" t="s">
        <v>66</v>
      </c>
      <c r="D21" s="17"/>
      <c r="E21" s="69">
        <v>12</v>
      </c>
      <c r="F21" s="258"/>
      <c r="G21" s="259">
        <v>12</v>
      </c>
      <c r="H21" s="62"/>
      <c r="I21" s="133"/>
      <c r="J21" s="18"/>
      <c r="K21" s="18"/>
      <c r="L21" s="18"/>
      <c r="M21" s="18"/>
      <c r="N21" s="222"/>
      <c r="O21" s="225">
        <f aca="true" t="shared" si="2" ref="O21:O35">SUM(E21:N21)</f>
        <v>24</v>
      </c>
      <c r="P21" s="72">
        <f aca="true" t="shared" si="3" ref="P21:P35">COUNT(E21:N21)</f>
        <v>2</v>
      </c>
      <c r="Q21" s="37"/>
      <c r="R21" s="223"/>
    </row>
    <row r="22" spans="1:18" ht="12" customHeight="1">
      <c r="A22" s="39" t="s">
        <v>272</v>
      </c>
      <c r="B22" s="5" t="s">
        <v>25</v>
      </c>
      <c r="C22" s="150" t="s">
        <v>67</v>
      </c>
      <c r="D22" s="17"/>
      <c r="E22" s="157">
        <v>12</v>
      </c>
      <c r="F22" s="54"/>
      <c r="G22" s="38"/>
      <c r="H22" s="44"/>
      <c r="I22" s="38"/>
      <c r="J22" s="13"/>
      <c r="K22" s="13">
        <v>6</v>
      </c>
      <c r="L22" s="13"/>
      <c r="M22" s="13"/>
      <c r="N22" s="226"/>
      <c r="O22" s="225">
        <f>SUM(E22:N22)</f>
        <v>18</v>
      </c>
      <c r="P22" s="72">
        <f>COUNT(E22:N22)</f>
        <v>2</v>
      </c>
      <c r="Q22" s="10"/>
      <c r="R22" s="193"/>
    </row>
    <row r="23" spans="1:18" ht="12" customHeight="1">
      <c r="A23" s="39" t="s">
        <v>272</v>
      </c>
      <c r="B23" s="220" t="s">
        <v>28</v>
      </c>
      <c r="C23" s="150" t="s">
        <v>67</v>
      </c>
      <c r="D23" s="20"/>
      <c r="E23" s="36">
        <v>6</v>
      </c>
      <c r="F23" s="158"/>
      <c r="G23" s="158"/>
      <c r="H23" s="188"/>
      <c r="I23" s="158">
        <v>12</v>
      </c>
      <c r="J23" s="158"/>
      <c r="K23" s="158"/>
      <c r="L23" s="158"/>
      <c r="M23" s="158"/>
      <c r="N23" s="36"/>
      <c r="O23" s="55">
        <f t="shared" si="2"/>
        <v>18</v>
      </c>
      <c r="P23" s="72">
        <f t="shared" si="3"/>
        <v>2</v>
      </c>
      <c r="Q23" s="37"/>
      <c r="R23" s="58"/>
    </row>
    <row r="24" spans="1:18" ht="12" customHeight="1">
      <c r="A24" s="39" t="s">
        <v>208</v>
      </c>
      <c r="B24" s="220" t="s">
        <v>143</v>
      </c>
      <c r="C24" s="151" t="s">
        <v>67</v>
      </c>
      <c r="D24" s="86"/>
      <c r="E24" s="87"/>
      <c r="F24" s="13"/>
      <c r="G24" s="13">
        <v>6</v>
      </c>
      <c r="H24" s="16"/>
      <c r="I24" s="13">
        <v>6</v>
      </c>
      <c r="J24" s="13">
        <v>5</v>
      </c>
      <c r="K24" s="13"/>
      <c r="L24" s="13"/>
      <c r="M24" s="13"/>
      <c r="N24" s="237"/>
      <c r="O24" s="55">
        <f>SUM(E24:N24)</f>
        <v>17</v>
      </c>
      <c r="P24" s="9">
        <f>COUNT(E24:N24)</f>
        <v>3</v>
      </c>
      <c r="Q24" s="10"/>
      <c r="R24" s="238"/>
    </row>
    <row r="25" spans="1:18" ht="12" customHeight="1">
      <c r="A25" s="39" t="s">
        <v>239</v>
      </c>
      <c r="B25" s="189" t="s">
        <v>30</v>
      </c>
      <c r="C25" s="98" t="s">
        <v>67</v>
      </c>
      <c r="D25" s="6"/>
      <c r="E25" s="12">
        <v>8</v>
      </c>
      <c r="F25" s="47"/>
      <c r="G25" s="47"/>
      <c r="H25" s="13"/>
      <c r="I25" s="13">
        <v>8</v>
      </c>
      <c r="J25" s="13"/>
      <c r="K25" s="13"/>
      <c r="L25" s="13"/>
      <c r="M25" s="148"/>
      <c r="N25" s="14"/>
      <c r="O25" s="55">
        <f t="shared" si="2"/>
        <v>16</v>
      </c>
      <c r="P25" s="72">
        <f t="shared" si="3"/>
        <v>2</v>
      </c>
      <c r="Q25" s="15"/>
      <c r="R25" s="49"/>
    </row>
    <row r="26" spans="1:18" ht="12" customHeight="1">
      <c r="A26" s="39" t="s">
        <v>252</v>
      </c>
      <c r="B26" s="170" t="s">
        <v>267</v>
      </c>
      <c r="C26" s="151" t="s">
        <v>66</v>
      </c>
      <c r="D26" s="17"/>
      <c r="E26" s="36"/>
      <c r="F26" s="47"/>
      <c r="G26" s="47"/>
      <c r="H26" s="13"/>
      <c r="I26" s="13"/>
      <c r="J26" s="13"/>
      <c r="K26" s="13">
        <v>12</v>
      </c>
      <c r="L26" s="13"/>
      <c r="M26" s="13"/>
      <c r="N26" s="36"/>
      <c r="O26" s="55">
        <f t="shared" si="2"/>
        <v>12</v>
      </c>
      <c r="P26" s="72">
        <f t="shared" si="3"/>
        <v>1</v>
      </c>
      <c r="Q26" s="37"/>
      <c r="R26" s="58"/>
    </row>
    <row r="27" spans="1:18" ht="12" customHeight="1">
      <c r="A27" s="39" t="s">
        <v>252</v>
      </c>
      <c r="B27" s="189" t="s">
        <v>27</v>
      </c>
      <c r="C27" s="98" t="s">
        <v>66</v>
      </c>
      <c r="D27" s="20"/>
      <c r="E27" s="169">
        <v>6</v>
      </c>
      <c r="F27" s="13"/>
      <c r="G27" s="13">
        <v>6</v>
      </c>
      <c r="H27" s="16"/>
      <c r="I27" s="13"/>
      <c r="J27" s="13"/>
      <c r="K27" s="13"/>
      <c r="L27" s="13"/>
      <c r="M27" s="13"/>
      <c r="N27" s="191"/>
      <c r="O27" s="55">
        <f t="shared" si="2"/>
        <v>12</v>
      </c>
      <c r="P27" s="72">
        <f t="shared" si="3"/>
        <v>2</v>
      </c>
      <c r="Q27" s="45"/>
      <c r="R27" s="190"/>
    </row>
    <row r="28" spans="1:18" ht="12" customHeight="1">
      <c r="A28" s="39" t="s">
        <v>273</v>
      </c>
      <c r="B28" s="170" t="s">
        <v>163</v>
      </c>
      <c r="C28" s="151" t="s">
        <v>66</v>
      </c>
      <c r="D28" s="6"/>
      <c r="E28" s="12"/>
      <c r="F28" s="47"/>
      <c r="G28" s="47">
        <v>6</v>
      </c>
      <c r="H28" s="13"/>
      <c r="I28" s="13"/>
      <c r="J28" s="13"/>
      <c r="K28" s="13"/>
      <c r="L28" s="13"/>
      <c r="M28" s="13"/>
      <c r="N28" s="46"/>
      <c r="O28" s="55">
        <f t="shared" si="2"/>
        <v>6</v>
      </c>
      <c r="P28" s="72">
        <f t="shared" si="3"/>
        <v>1</v>
      </c>
      <c r="Q28" s="236"/>
      <c r="R28" s="49"/>
    </row>
    <row r="29" spans="1:18" ht="12" customHeight="1">
      <c r="A29" s="39" t="s">
        <v>273</v>
      </c>
      <c r="B29" s="170" t="s">
        <v>183</v>
      </c>
      <c r="C29" s="151" t="s">
        <v>67</v>
      </c>
      <c r="D29" s="6"/>
      <c r="E29" s="12"/>
      <c r="F29" s="47"/>
      <c r="G29" s="47"/>
      <c r="H29" s="13"/>
      <c r="I29" s="13"/>
      <c r="J29" s="13"/>
      <c r="K29" s="13">
        <v>6</v>
      </c>
      <c r="L29" s="13"/>
      <c r="M29" s="13"/>
      <c r="N29" s="46"/>
      <c r="O29" s="55">
        <f t="shared" si="2"/>
        <v>6</v>
      </c>
      <c r="P29" s="72">
        <f t="shared" si="3"/>
        <v>1</v>
      </c>
      <c r="Q29" s="236"/>
      <c r="R29" s="49"/>
    </row>
    <row r="30" spans="1:18" ht="12" customHeight="1">
      <c r="A30" s="39" t="s">
        <v>273</v>
      </c>
      <c r="B30" s="170" t="s">
        <v>269</v>
      </c>
      <c r="C30" s="151" t="s">
        <v>66</v>
      </c>
      <c r="D30" s="6"/>
      <c r="E30" s="12"/>
      <c r="F30" s="47"/>
      <c r="G30" s="47"/>
      <c r="H30" s="13"/>
      <c r="I30" s="13"/>
      <c r="J30" s="13"/>
      <c r="K30" s="13">
        <v>6</v>
      </c>
      <c r="L30" s="13"/>
      <c r="M30" s="13"/>
      <c r="N30" s="46"/>
      <c r="O30" s="55">
        <f t="shared" si="2"/>
        <v>6</v>
      </c>
      <c r="P30" s="72">
        <f t="shared" si="3"/>
        <v>1</v>
      </c>
      <c r="Q30" s="236"/>
      <c r="R30" s="49"/>
    </row>
    <row r="31" spans="1:18" ht="12" customHeight="1">
      <c r="A31" s="39" t="s">
        <v>273</v>
      </c>
      <c r="B31" s="170" t="s">
        <v>237</v>
      </c>
      <c r="C31" s="151" t="s">
        <v>66</v>
      </c>
      <c r="D31" s="6"/>
      <c r="E31" s="12"/>
      <c r="F31" s="47"/>
      <c r="G31" s="47"/>
      <c r="H31" s="13"/>
      <c r="I31" s="13"/>
      <c r="J31" s="13"/>
      <c r="K31" s="13">
        <v>6</v>
      </c>
      <c r="L31" s="13"/>
      <c r="M31" s="13"/>
      <c r="N31" s="46"/>
      <c r="O31" s="55">
        <f t="shared" si="2"/>
        <v>6</v>
      </c>
      <c r="P31" s="72">
        <f t="shared" si="3"/>
        <v>1</v>
      </c>
      <c r="Q31" s="236"/>
      <c r="R31" s="49"/>
    </row>
    <row r="32" spans="1:18" ht="12" customHeight="1">
      <c r="A32" s="39" t="s">
        <v>273</v>
      </c>
      <c r="B32" s="170" t="s">
        <v>268</v>
      </c>
      <c r="C32" s="151" t="s">
        <v>66</v>
      </c>
      <c r="D32" s="6"/>
      <c r="E32" s="12"/>
      <c r="F32" s="47"/>
      <c r="G32" s="47"/>
      <c r="H32" s="13"/>
      <c r="I32" s="13"/>
      <c r="J32" s="13"/>
      <c r="K32" s="13">
        <v>6</v>
      </c>
      <c r="L32" s="13"/>
      <c r="M32" s="13"/>
      <c r="N32" s="46"/>
      <c r="O32" s="55">
        <f t="shared" si="2"/>
        <v>6</v>
      </c>
      <c r="P32" s="72">
        <f t="shared" si="3"/>
        <v>1</v>
      </c>
      <c r="Q32" s="236"/>
      <c r="R32" s="49"/>
    </row>
    <row r="33" spans="1:18" ht="12" customHeight="1">
      <c r="A33" s="39" t="s">
        <v>273</v>
      </c>
      <c r="B33" s="170" t="s">
        <v>270</v>
      </c>
      <c r="C33" s="151" t="s">
        <v>67</v>
      </c>
      <c r="D33" s="6"/>
      <c r="E33" s="12"/>
      <c r="F33" s="47"/>
      <c r="G33" s="47"/>
      <c r="H33" s="13"/>
      <c r="I33" s="13"/>
      <c r="J33" s="13"/>
      <c r="K33" s="13">
        <v>6</v>
      </c>
      <c r="L33" s="13"/>
      <c r="M33" s="13"/>
      <c r="N33" s="46"/>
      <c r="O33" s="55">
        <f t="shared" si="2"/>
        <v>6</v>
      </c>
      <c r="P33" s="72">
        <f t="shared" si="3"/>
        <v>1</v>
      </c>
      <c r="Q33" s="236"/>
      <c r="R33" s="49"/>
    </row>
    <row r="34" spans="1:18" ht="12" customHeight="1">
      <c r="A34" s="39" t="s">
        <v>273</v>
      </c>
      <c r="B34" s="220" t="s">
        <v>77</v>
      </c>
      <c r="C34" s="150" t="s">
        <v>67</v>
      </c>
      <c r="D34" s="6"/>
      <c r="E34" s="12">
        <v>6</v>
      </c>
      <c r="F34" s="13"/>
      <c r="G34" s="13"/>
      <c r="H34" s="13"/>
      <c r="I34" s="13"/>
      <c r="J34" s="13"/>
      <c r="K34" s="13"/>
      <c r="L34" s="13"/>
      <c r="M34" s="13"/>
      <c r="N34" s="191"/>
      <c r="O34" s="55">
        <f t="shared" si="2"/>
        <v>6</v>
      </c>
      <c r="P34" s="72">
        <f t="shared" si="3"/>
        <v>1</v>
      </c>
      <c r="Q34" s="45"/>
      <c r="R34" s="49"/>
    </row>
    <row r="35" spans="1:18" ht="12.75">
      <c r="A35" s="39" t="s">
        <v>273</v>
      </c>
      <c r="B35" s="5" t="s">
        <v>275</v>
      </c>
      <c r="C35" s="151" t="s">
        <v>67</v>
      </c>
      <c r="D35" s="56"/>
      <c r="E35" s="36"/>
      <c r="F35" s="47"/>
      <c r="G35" s="47"/>
      <c r="H35" s="52">
        <v>6</v>
      </c>
      <c r="I35" s="13"/>
      <c r="J35" s="13"/>
      <c r="K35" s="13"/>
      <c r="L35" s="13"/>
      <c r="M35" s="13"/>
      <c r="N35" s="36"/>
      <c r="O35" s="55">
        <f t="shared" si="2"/>
        <v>6</v>
      </c>
      <c r="P35" s="72">
        <f t="shared" si="3"/>
        <v>1</v>
      </c>
      <c r="Q35" s="19"/>
      <c r="R35" s="58"/>
    </row>
    <row r="36" spans="1:18" ht="12.75">
      <c r="A36" s="39"/>
      <c r="B36" s="189"/>
      <c r="C36" s="98"/>
      <c r="D36" s="86"/>
      <c r="E36" s="52"/>
      <c r="F36" s="13"/>
      <c r="G36" s="38"/>
      <c r="H36" s="38"/>
      <c r="I36" s="44"/>
      <c r="J36" s="13"/>
      <c r="K36" s="13"/>
      <c r="L36" s="13"/>
      <c r="M36" s="13"/>
      <c r="N36" s="87"/>
      <c r="O36" s="55"/>
      <c r="P36" s="72"/>
      <c r="Q36" s="10"/>
      <c r="R36" s="11"/>
    </row>
    <row r="37" spans="1:18" ht="12" customHeight="1" thickBot="1">
      <c r="A37" s="39"/>
      <c r="B37" s="23"/>
      <c r="C37" s="155"/>
      <c r="D37" s="24"/>
      <c r="E37" s="25"/>
      <c r="F37" s="26"/>
      <c r="G37" s="26"/>
      <c r="H37" s="26"/>
      <c r="I37" s="26"/>
      <c r="J37" s="26"/>
      <c r="K37" s="26"/>
      <c r="L37" s="26"/>
      <c r="M37" s="26"/>
      <c r="N37" s="196"/>
      <c r="O37" s="197"/>
      <c r="P37" s="25"/>
      <c r="Q37" s="29"/>
      <c r="R37" s="50"/>
    </row>
    <row r="38" spans="1:20" ht="12" customHeight="1">
      <c r="A38" s="398" t="s">
        <v>9</v>
      </c>
      <c r="B38" s="398"/>
      <c r="C38" s="398"/>
      <c r="D38" s="398"/>
      <c r="E38" s="30">
        <f aca="true" t="shared" si="4" ref="E38:N38">COUNT(E6:E37)</f>
        <v>13</v>
      </c>
      <c r="F38" s="30">
        <f t="shared" si="4"/>
        <v>0</v>
      </c>
      <c r="G38" s="30">
        <f t="shared" si="4"/>
        <v>15</v>
      </c>
      <c r="H38" s="30">
        <f t="shared" si="4"/>
        <v>9</v>
      </c>
      <c r="I38" s="30">
        <f t="shared" si="4"/>
        <v>13</v>
      </c>
      <c r="J38" s="30">
        <f t="shared" si="4"/>
        <v>13</v>
      </c>
      <c r="K38" s="30">
        <f t="shared" si="4"/>
        <v>16</v>
      </c>
      <c r="L38" s="30">
        <f t="shared" si="4"/>
        <v>0</v>
      </c>
      <c r="M38" s="30">
        <f t="shared" si="4"/>
        <v>0</v>
      </c>
      <c r="N38" s="30">
        <f t="shared" si="4"/>
        <v>8</v>
      </c>
      <c r="O38" s="30"/>
      <c r="P38" s="30"/>
      <c r="Q38" s="31"/>
      <c r="R38" s="32"/>
      <c r="S38" s="396"/>
      <c r="T38" s="397"/>
    </row>
    <row r="39" spans="1:20" ht="12" customHeight="1">
      <c r="A39" s="379" t="s">
        <v>10</v>
      </c>
      <c r="B39" s="379"/>
      <c r="C39" s="128"/>
      <c r="D39" s="380" t="s">
        <v>11</v>
      </c>
      <c r="E39" s="380"/>
      <c r="F39" s="33" t="s">
        <v>12</v>
      </c>
      <c r="G39" s="33" t="s">
        <v>13</v>
      </c>
      <c r="H39" s="33"/>
      <c r="I39" s="381">
        <v>0.5</v>
      </c>
      <c r="J39" s="381"/>
      <c r="K39" s="381"/>
      <c r="L39" s="381"/>
      <c r="M39" s="381">
        <v>0.25</v>
      </c>
      <c r="N39" s="381"/>
      <c r="O39" s="381">
        <v>0.125</v>
      </c>
      <c r="P39" s="381"/>
      <c r="Q39" s="380">
        <v>0.0625</v>
      </c>
      <c r="R39" s="380"/>
      <c r="S39" s="380">
        <v>0.03125</v>
      </c>
      <c r="T39" s="380"/>
    </row>
    <row r="40" spans="1:20" ht="12" customHeight="1">
      <c r="A40" s="379"/>
      <c r="B40" s="379"/>
      <c r="C40" s="128"/>
      <c r="D40" s="378">
        <v>50</v>
      </c>
      <c r="E40" s="378"/>
      <c r="F40" s="34">
        <v>35</v>
      </c>
      <c r="G40" s="34">
        <v>26</v>
      </c>
      <c r="H40" s="34"/>
      <c r="I40" s="378">
        <v>22</v>
      </c>
      <c r="J40" s="378"/>
      <c r="K40" s="378"/>
      <c r="L40" s="378"/>
      <c r="M40" s="378">
        <v>12</v>
      </c>
      <c r="N40" s="378"/>
      <c r="O40" s="378">
        <v>6</v>
      </c>
      <c r="P40" s="378"/>
      <c r="Q40" s="378">
        <v>4</v>
      </c>
      <c r="R40" s="378"/>
      <c r="S40" s="378">
        <v>2</v>
      </c>
      <c r="T40" s="378"/>
    </row>
    <row r="41" spans="1:20" ht="12" customHeight="1">
      <c r="A41" s="379" t="s">
        <v>14</v>
      </c>
      <c r="B41" s="379"/>
      <c r="C41" s="128"/>
      <c r="D41" s="380" t="s">
        <v>11</v>
      </c>
      <c r="E41" s="380"/>
      <c r="F41" s="33" t="s">
        <v>12</v>
      </c>
      <c r="G41" s="33" t="s">
        <v>13</v>
      </c>
      <c r="H41" s="33"/>
      <c r="I41" s="35">
        <v>0.5</v>
      </c>
      <c r="J41" s="35"/>
      <c r="K41" s="35"/>
      <c r="L41" s="35">
        <v>0.25</v>
      </c>
      <c r="M41" s="381" t="s">
        <v>15</v>
      </c>
      <c r="N41" s="381"/>
      <c r="O41" s="382" t="s">
        <v>16</v>
      </c>
      <c r="P41" s="382"/>
      <c r="Q41" s="382" t="s">
        <v>17</v>
      </c>
      <c r="R41" s="382"/>
      <c r="S41" s="387" t="s">
        <v>18</v>
      </c>
      <c r="T41" s="387"/>
    </row>
    <row r="42" spans="1:20" ht="12.75">
      <c r="A42" s="379"/>
      <c r="B42" s="379"/>
      <c r="C42" s="128"/>
      <c r="D42" s="378">
        <v>50</v>
      </c>
      <c r="E42" s="378"/>
      <c r="F42" s="34">
        <v>35</v>
      </c>
      <c r="G42" s="34">
        <v>26</v>
      </c>
      <c r="H42" s="34"/>
      <c r="I42" s="34">
        <v>22</v>
      </c>
      <c r="J42" s="34"/>
      <c r="K42" s="34"/>
      <c r="L42" s="34">
        <v>12</v>
      </c>
      <c r="M42" s="378">
        <v>8</v>
      </c>
      <c r="N42" s="378"/>
      <c r="O42" s="378">
        <v>6</v>
      </c>
      <c r="P42" s="378"/>
      <c r="Q42" s="378">
        <v>5</v>
      </c>
      <c r="R42" s="378"/>
      <c r="S42" s="378">
        <v>4</v>
      </c>
      <c r="T42" s="378"/>
    </row>
    <row r="43" spans="1:20" ht="12" customHeight="1">
      <c r="A43" s="383" t="s">
        <v>19</v>
      </c>
      <c r="B43" s="383"/>
      <c r="C43" s="146"/>
      <c r="D43" s="379" t="s">
        <v>314</v>
      </c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</row>
  </sheetData>
  <sheetProtection/>
  <mergeCells count="40">
    <mergeCell ref="I40:L40"/>
    <mergeCell ref="O42:P42"/>
    <mergeCell ref="M40:N40"/>
    <mergeCell ref="A43:B43"/>
    <mergeCell ref="D43:T43"/>
    <mergeCell ref="Q41:R41"/>
    <mergeCell ref="S41:T41"/>
    <mergeCell ref="D42:E42"/>
    <mergeCell ref="M42:N42"/>
    <mergeCell ref="S42:T42"/>
    <mergeCell ref="Q39:R39"/>
    <mergeCell ref="O41:P41"/>
    <mergeCell ref="D40:E40"/>
    <mergeCell ref="S40:T40"/>
    <mergeCell ref="A41:B42"/>
    <mergeCell ref="D41:E41"/>
    <mergeCell ref="Q42:R42"/>
    <mergeCell ref="M41:N41"/>
    <mergeCell ref="O40:P40"/>
    <mergeCell ref="Q40:R40"/>
    <mergeCell ref="Q4:Q5"/>
    <mergeCell ref="R4:R5"/>
    <mergeCell ref="A38:D38"/>
    <mergeCell ref="S38:T38"/>
    <mergeCell ref="A39:B40"/>
    <mergeCell ref="P4:P5"/>
    <mergeCell ref="S39:T39"/>
    <mergeCell ref="O4:O5"/>
    <mergeCell ref="O39:P39"/>
    <mergeCell ref="M39:N39"/>
    <mergeCell ref="D1:P1"/>
    <mergeCell ref="D2:P2"/>
    <mergeCell ref="A3:E3"/>
    <mergeCell ref="A4:A5"/>
    <mergeCell ref="B4:B5"/>
    <mergeCell ref="D39:E39"/>
    <mergeCell ref="I39:L39"/>
    <mergeCell ref="D4:D5"/>
    <mergeCell ref="E4:N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="95" zoomScaleNormal="95" zoomScalePageLayoutView="0" workbookViewId="0" topLeftCell="A4">
      <selection activeCell="K25" sqref="K25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8.50390625" style="1" bestFit="1" customWidth="1"/>
    <col min="4" max="4" width="5.00390625" style="122" customWidth="1"/>
    <col min="5" max="11" width="6.375" style="1" customWidth="1"/>
    <col min="12" max="12" width="7.00390625" style="1" customWidth="1"/>
    <col min="13" max="13" width="2.875" style="1" customWidth="1"/>
    <col min="14" max="14" width="4.625" style="1" customWidth="1"/>
    <col min="15" max="15" width="8.00390625" style="1" customWidth="1"/>
    <col min="16" max="16384" width="8.875" style="1" customWidth="1"/>
  </cols>
  <sheetData>
    <row r="1" spans="2:15" ht="33" customHeight="1">
      <c r="B1" s="403" t="s">
        <v>20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4:15" ht="12.75">
      <c r="D2" s="404" t="s">
        <v>90</v>
      </c>
      <c r="E2" s="404"/>
      <c r="F2" s="404"/>
      <c r="G2" s="404"/>
      <c r="H2" s="404"/>
      <c r="I2" s="404"/>
      <c r="J2" s="404"/>
      <c r="K2" s="404"/>
      <c r="O2" s="2"/>
    </row>
    <row r="3" spans="1:15" ht="13.5" thickBot="1">
      <c r="A3" s="430" t="s">
        <v>56</v>
      </c>
      <c r="B3" s="430"/>
      <c r="C3" s="430"/>
      <c r="D3" s="430"/>
      <c r="E3" s="430"/>
      <c r="J3" s="431" t="s">
        <v>21</v>
      </c>
      <c r="K3" s="431"/>
      <c r="L3" s="431"/>
      <c r="M3" s="431"/>
      <c r="O3" s="2"/>
    </row>
    <row r="4" spans="1:15" ht="22.5" customHeight="1">
      <c r="A4" s="432" t="s">
        <v>0</v>
      </c>
      <c r="B4" s="434" t="s">
        <v>1</v>
      </c>
      <c r="C4" s="436" t="s">
        <v>65</v>
      </c>
      <c r="D4" s="436" t="s">
        <v>2</v>
      </c>
      <c r="E4" s="352" t="s">
        <v>3</v>
      </c>
      <c r="F4" s="353"/>
      <c r="G4" s="353"/>
      <c r="H4" s="353"/>
      <c r="I4" s="353"/>
      <c r="J4" s="353"/>
      <c r="K4" s="354"/>
      <c r="L4" s="438" t="s">
        <v>4</v>
      </c>
      <c r="M4" s="440" t="s">
        <v>5</v>
      </c>
      <c r="N4" s="392" t="s">
        <v>57</v>
      </c>
      <c r="O4" s="423" t="s">
        <v>58</v>
      </c>
    </row>
    <row r="5" spans="1:15" ht="69" customHeight="1" thickBot="1">
      <c r="A5" s="433"/>
      <c r="B5" s="435"/>
      <c r="C5" s="437"/>
      <c r="D5" s="437"/>
      <c r="E5" s="355"/>
      <c r="F5" s="355" t="s">
        <v>100</v>
      </c>
      <c r="G5" s="355" t="s">
        <v>101</v>
      </c>
      <c r="H5" s="355" t="s">
        <v>102</v>
      </c>
      <c r="I5" s="355" t="s">
        <v>227</v>
      </c>
      <c r="J5" s="355" t="s">
        <v>218</v>
      </c>
      <c r="K5" s="356" t="s">
        <v>195</v>
      </c>
      <c r="L5" s="439"/>
      <c r="M5" s="407"/>
      <c r="N5" s="393"/>
      <c r="O5" s="424"/>
    </row>
    <row r="6" spans="1:15" ht="12" customHeight="1">
      <c r="A6" s="159" t="s">
        <v>125</v>
      </c>
      <c r="B6" s="345" t="s">
        <v>168</v>
      </c>
      <c r="C6" s="160" t="s">
        <v>67</v>
      </c>
      <c r="D6" s="30"/>
      <c r="E6" s="346"/>
      <c r="F6" s="347">
        <v>29</v>
      </c>
      <c r="G6" s="348">
        <v>29</v>
      </c>
      <c r="H6" s="348"/>
      <c r="I6" s="349">
        <v>16</v>
      </c>
      <c r="J6" s="59"/>
      <c r="K6" s="350">
        <v>35</v>
      </c>
      <c r="L6" s="180">
        <f aca="true" t="shared" si="0" ref="L6:L17">SUM(E6:K6)</f>
        <v>109</v>
      </c>
      <c r="M6" s="110">
        <f aca="true" t="shared" si="1" ref="M6:M17">COUNT(E6:K6)</f>
        <v>4</v>
      </c>
      <c r="N6" s="175"/>
      <c r="O6" s="351"/>
    </row>
    <row r="7" spans="1:15" ht="12" customHeight="1">
      <c r="A7" s="105" t="s">
        <v>125</v>
      </c>
      <c r="B7" s="242" t="s">
        <v>137</v>
      </c>
      <c r="C7" s="106" t="s">
        <v>67</v>
      </c>
      <c r="D7" s="107">
        <v>1965</v>
      </c>
      <c r="E7" s="68"/>
      <c r="F7" s="248">
        <v>29</v>
      </c>
      <c r="G7" s="130">
        <v>29</v>
      </c>
      <c r="H7" s="130"/>
      <c r="I7" s="336">
        <v>16</v>
      </c>
      <c r="J7" s="68"/>
      <c r="K7" s="134">
        <v>35</v>
      </c>
      <c r="L7" s="177">
        <f t="shared" si="0"/>
        <v>109</v>
      </c>
      <c r="M7" s="113">
        <f t="shared" si="1"/>
        <v>4</v>
      </c>
      <c r="N7" s="174"/>
      <c r="O7" s="209"/>
    </row>
    <row r="8" spans="1:15" ht="12" customHeight="1">
      <c r="A8" s="105" t="s">
        <v>8</v>
      </c>
      <c r="B8" s="171" t="s">
        <v>43</v>
      </c>
      <c r="C8" s="106" t="s">
        <v>66</v>
      </c>
      <c r="D8" s="107">
        <v>1969</v>
      </c>
      <c r="E8" s="68"/>
      <c r="F8" s="250">
        <v>15</v>
      </c>
      <c r="G8" s="68">
        <v>15</v>
      </c>
      <c r="H8" s="68">
        <v>10</v>
      </c>
      <c r="I8" s="112">
        <v>14</v>
      </c>
      <c r="J8" s="130"/>
      <c r="K8" s="358">
        <v>20</v>
      </c>
      <c r="L8" s="177">
        <f>SUM(E8:K8)</f>
        <v>74</v>
      </c>
      <c r="M8" s="113">
        <f>COUNT(E8:K8)</f>
        <v>5</v>
      </c>
      <c r="N8" s="174"/>
      <c r="O8" s="199"/>
    </row>
    <row r="9" spans="1:15" ht="12" customHeight="1">
      <c r="A9" s="105" t="s">
        <v>315</v>
      </c>
      <c r="B9" s="242" t="s">
        <v>49</v>
      </c>
      <c r="C9" s="106" t="s">
        <v>67</v>
      </c>
      <c r="D9" s="107">
        <v>1970</v>
      </c>
      <c r="E9" s="68"/>
      <c r="F9" s="344">
        <v>16</v>
      </c>
      <c r="G9" s="336">
        <v>17</v>
      </c>
      <c r="H9" s="68"/>
      <c r="I9" s="130">
        <v>29</v>
      </c>
      <c r="J9" s="68"/>
      <c r="K9" s="109"/>
      <c r="L9" s="177">
        <f>SUM(E9:K9)</f>
        <v>62</v>
      </c>
      <c r="M9" s="113">
        <f>COUNT(E9:K9)</f>
        <v>3</v>
      </c>
      <c r="N9" s="174"/>
      <c r="O9" s="199"/>
    </row>
    <row r="10" spans="1:15" ht="12" customHeight="1">
      <c r="A10" s="105" t="s">
        <v>315</v>
      </c>
      <c r="B10" s="242" t="s">
        <v>45</v>
      </c>
      <c r="C10" s="106" t="s">
        <v>67</v>
      </c>
      <c r="D10" s="107">
        <v>1968</v>
      </c>
      <c r="E10" s="68"/>
      <c r="F10" s="344">
        <v>16</v>
      </c>
      <c r="G10" s="336">
        <v>17</v>
      </c>
      <c r="H10" s="68"/>
      <c r="I10" s="130">
        <v>29</v>
      </c>
      <c r="J10" s="68"/>
      <c r="K10" s="109"/>
      <c r="L10" s="177">
        <f>SUM(E10:K10)</f>
        <v>62</v>
      </c>
      <c r="M10" s="113">
        <f>COUNT(E10:K10)</f>
        <v>3</v>
      </c>
      <c r="N10" s="174"/>
      <c r="O10" s="199"/>
    </row>
    <row r="11" spans="1:15" ht="12" customHeight="1">
      <c r="A11" s="105" t="s">
        <v>316</v>
      </c>
      <c r="B11" s="242" t="s">
        <v>169</v>
      </c>
      <c r="C11" s="106" t="s">
        <v>67</v>
      </c>
      <c r="D11" s="107">
        <v>1970</v>
      </c>
      <c r="E11" s="112"/>
      <c r="F11" s="279">
        <v>21.5</v>
      </c>
      <c r="G11" s="280">
        <v>21.5</v>
      </c>
      <c r="H11" s="112">
        <v>17</v>
      </c>
      <c r="I11" s="108"/>
      <c r="J11" s="68"/>
      <c r="K11" s="109"/>
      <c r="L11" s="177">
        <f t="shared" si="0"/>
        <v>60</v>
      </c>
      <c r="M11" s="110">
        <f t="shared" si="1"/>
        <v>3</v>
      </c>
      <c r="N11" s="174"/>
      <c r="O11" s="199"/>
    </row>
    <row r="12" spans="1:15" ht="12" customHeight="1">
      <c r="A12" s="105" t="s">
        <v>316</v>
      </c>
      <c r="B12" s="243" t="s">
        <v>111</v>
      </c>
      <c r="C12" s="106" t="s">
        <v>67</v>
      </c>
      <c r="D12" s="107">
        <v>1969</v>
      </c>
      <c r="E12" s="68"/>
      <c r="F12" s="279">
        <v>21.5</v>
      </c>
      <c r="G12" s="280">
        <v>21.5</v>
      </c>
      <c r="H12" s="68">
        <v>17</v>
      </c>
      <c r="I12" s="130"/>
      <c r="J12" s="130"/>
      <c r="K12" s="134"/>
      <c r="L12" s="177">
        <f t="shared" si="0"/>
        <v>60</v>
      </c>
      <c r="M12" s="113">
        <f t="shared" si="1"/>
        <v>3</v>
      </c>
      <c r="N12" s="174"/>
      <c r="O12" s="199"/>
    </row>
    <row r="13" spans="1:15" ht="12" customHeight="1">
      <c r="A13" s="105" t="s">
        <v>33</v>
      </c>
      <c r="B13" s="173" t="s">
        <v>107</v>
      </c>
      <c r="C13" s="160" t="s">
        <v>67</v>
      </c>
      <c r="D13" s="244">
        <v>1969</v>
      </c>
      <c r="E13" s="59"/>
      <c r="F13" s="251">
        <v>9</v>
      </c>
      <c r="G13" s="59"/>
      <c r="H13" s="59">
        <v>2.5</v>
      </c>
      <c r="I13" s="283">
        <v>21.5</v>
      </c>
      <c r="J13" s="143"/>
      <c r="K13" s="357">
        <v>22.5</v>
      </c>
      <c r="L13" s="179">
        <f>SUM(E13:K13)</f>
        <v>55.5</v>
      </c>
      <c r="M13" s="131">
        <f>COUNT(E13:K13)</f>
        <v>4</v>
      </c>
      <c r="N13" s="175"/>
      <c r="O13" s="201"/>
    </row>
    <row r="14" spans="1:15" ht="12" customHeight="1">
      <c r="A14" s="105" t="s">
        <v>34</v>
      </c>
      <c r="B14" s="171" t="s">
        <v>217</v>
      </c>
      <c r="C14" s="106" t="s">
        <v>67</v>
      </c>
      <c r="D14" s="107"/>
      <c r="E14" s="68"/>
      <c r="F14" s="250"/>
      <c r="G14" s="68"/>
      <c r="H14" s="68">
        <v>2.5</v>
      </c>
      <c r="I14" s="280">
        <v>21.5</v>
      </c>
      <c r="J14" s="68"/>
      <c r="K14" s="357">
        <v>22.5</v>
      </c>
      <c r="L14" s="177">
        <f>SUM(E14:K14)</f>
        <v>46.5</v>
      </c>
      <c r="M14" s="113">
        <f>COUNT(E14:K14)</f>
        <v>3</v>
      </c>
      <c r="N14" s="174"/>
      <c r="O14" s="199"/>
    </row>
    <row r="15" spans="1:15" ht="12" customHeight="1">
      <c r="A15" s="105" t="s">
        <v>88</v>
      </c>
      <c r="B15" s="171" t="s">
        <v>124</v>
      </c>
      <c r="C15" s="106" t="s">
        <v>67</v>
      </c>
      <c r="D15" s="107">
        <v>1966</v>
      </c>
      <c r="E15" s="68"/>
      <c r="F15" s="250">
        <v>9</v>
      </c>
      <c r="G15" s="68">
        <v>9</v>
      </c>
      <c r="H15" s="68">
        <v>14</v>
      </c>
      <c r="I15" s="68">
        <v>8.5</v>
      </c>
      <c r="J15" s="68"/>
      <c r="K15" s="109">
        <v>5</v>
      </c>
      <c r="L15" s="177">
        <f>SUM(E15:K15)</f>
        <v>45.5</v>
      </c>
      <c r="M15" s="113">
        <f>COUNT(E15:K15)</f>
        <v>5</v>
      </c>
      <c r="N15" s="174"/>
      <c r="O15" s="199"/>
    </row>
    <row r="16" spans="1:15" ht="12" customHeight="1">
      <c r="A16" s="105" t="s">
        <v>203</v>
      </c>
      <c r="B16" s="171" t="s">
        <v>38</v>
      </c>
      <c r="C16" s="106" t="s">
        <v>66</v>
      </c>
      <c r="D16" s="107">
        <v>1963</v>
      </c>
      <c r="E16" s="68"/>
      <c r="F16" s="249">
        <v>15</v>
      </c>
      <c r="G16" s="68">
        <v>15</v>
      </c>
      <c r="H16" s="68"/>
      <c r="I16" s="68">
        <v>14</v>
      </c>
      <c r="J16" s="68"/>
      <c r="K16" s="200"/>
      <c r="L16" s="177">
        <f t="shared" si="0"/>
        <v>44</v>
      </c>
      <c r="M16" s="113">
        <f t="shared" si="1"/>
        <v>3</v>
      </c>
      <c r="N16" s="174"/>
      <c r="O16" s="199"/>
    </row>
    <row r="17" spans="1:15" ht="12" customHeight="1">
      <c r="A17" s="105" t="s">
        <v>204</v>
      </c>
      <c r="B17" s="171" t="s">
        <v>52</v>
      </c>
      <c r="C17" s="106" t="s">
        <v>67</v>
      </c>
      <c r="D17" s="107"/>
      <c r="E17" s="68"/>
      <c r="F17" s="250">
        <v>2.5</v>
      </c>
      <c r="G17" s="135">
        <v>2.5</v>
      </c>
      <c r="H17" s="130">
        <v>29</v>
      </c>
      <c r="I17" s="68"/>
      <c r="J17" s="68"/>
      <c r="K17" s="109"/>
      <c r="L17" s="177">
        <f t="shared" si="0"/>
        <v>34</v>
      </c>
      <c r="M17" s="113">
        <f t="shared" si="1"/>
        <v>3</v>
      </c>
      <c r="N17" s="174"/>
      <c r="O17" s="199"/>
    </row>
    <row r="18" spans="1:15" ht="12" customHeight="1">
      <c r="A18" s="105" t="s">
        <v>160</v>
      </c>
      <c r="B18" s="106" t="s">
        <v>139</v>
      </c>
      <c r="C18" s="106" t="s">
        <v>67</v>
      </c>
      <c r="D18" s="246">
        <v>1966</v>
      </c>
      <c r="E18" s="68"/>
      <c r="F18" s="250">
        <v>2.5</v>
      </c>
      <c r="G18" s="68">
        <v>2</v>
      </c>
      <c r="H18" s="68">
        <v>14</v>
      </c>
      <c r="I18" s="14">
        <v>8.5</v>
      </c>
      <c r="J18" s="14"/>
      <c r="K18" s="118">
        <v>5</v>
      </c>
      <c r="L18" s="181">
        <f>SUM(E18:K18)</f>
        <v>32</v>
      </c>
      <c r="M18" s="55">
        <f>COUNT(E18:K18)</f>
        <v>5</v>
      </c>
      <c r="N18" s="174"/>
      <c r="O18" s="199"/>
    </row>
    <row r="19" spans="1:15" ht="12" customHeight="1">
      <c r="A19" s="105" t="s">
        <v>167</v>
      </c>
      <c r="B19" s="171" t="s">
        <v>83</v>
      </c>
      <c r="C19" s="106" t="s">
        <v>67</v>
      </c>
      <c r="D19" s="107">
        <v>1971</v>
      </c>
      <c r="E19" s="68"/>
      <c r="F19" s="250">
        <v>9</v>
      </c>
      <c r="G19" s="68">
        <v>9</v>
      </c>
      <c r="H19" s="68"/>
      <c r="I19" s="68">
        <v>8.5</v>
      </c>
      <c r="J19" s="68"/>
      <c r="K19" s="109">
        <v>5</v>
      </c>
      <c r="L19" s="177">
        <f>SUM(E19:K19)</f>
        <v>31.5</v>
      </c>
      <c r="M19" s="113">
        <f>COUNT(E19:K19)</f>
        <v>4</v>
      </c>
      <c r="N19" s="174"/>
      <c r="O19" s="199"/>
    </row>
    <row r="20" spans="1:15" ht="12" customHeight="1">
      <c r="A20" s="105" t="s">
        <v>224</v>
      </c>
      <c r="B20" s="171" t="s">
        <v>211</v>
      </c>
      <c r="C20" s="106" t="s">
        <v>67</v>
      </c>
      <c r="D20" s="107"/>
      <c r="E20" s="68"/>
      <c r="F20" s="249"/>
      <c r="G20" s="68"/>
      <c r="H20" s="130">
        <v>29</v>
      </c>
      <c r="I20" s="68"/>
      <c r="J20" s="68"/>
      <c r="K20" s="200"/>
      <c r="L20" s="177">
        <f aca="true" t="shared" si="2" ref="L20:L26">SUM(E20:K20)</f>
        <v>29</v>
      </c>
      <c r="M20" s="113">
        <f aca="true" t="shared" si="3" ref="M20:M26">COUNT(E20:K20)</f>
        <v>1</v>
      </c>
      <c r="N20" s="174"/>
      <c r="O20" s="199"/>
    </row>
    <row r="21" spans="1:15" ht="12" customHeight="1">
      <c r="A21" s="161" t="s">
        <v>194</v>
      </c>
      <c r="B21" s="172" t="s">
        <v>187</v>
      </c>
      <c r="C21" s="162" t="s">
        <v>67</v>
      </c>
      <c r="D21" s="163"/>
      <c r="E21" s="79"/>
      <c r="F21" s="252">
        <v>9</v>
      </c>
      <c r="G21" s="79">
        <v>9</v>
      </c>
      <c r="H21" s="79"/>
      <c r="I21" s="79"/>
      <c r="J21" s="79"/>
      <c r="K21" s="165">
        <v>5</v>
      </c>
      <c r="L21" s="178">
        <f t="shared" si="2"/>
        <v>23</v>
      </c>
      <c r="M21" s="166">
        <f t="shared" si="3"/>
        <v>3</v>
      </c>
      <c r="N21" s="176"/>
      <c r="O21" s="208"/>
    </row>
    <row r="22" spans="1:15" ht="12" customHeight="1">
      <c r="A22" s="159" t="s">
        <v>272</v>
      </c>
      <c r="B22" s="173" t="s">
        <v>170</v>
      </c>
      <c r="C22" s="160" t="s">
        <v>67</v>
      </c>
      <c r="D22" s="30"/>
      <c r="E22" s="267"/>
      <c r="F22" s="281">
        <v>10</v>
      </c>
      <c r="G22" s="267">
        <v>2</v>
      </c>
      <c r="H22" s="267"/>
      <c r="I22" s="282"/>
      <c r="J22" s="59"/>
      <c r="K22" s="231">
        <v>10</v>
      </c>
      <c r="L22" s="180">
        <f t="shared" si="2"/>
        <v>22</v>
      </c>
      <c r="M22" s="110">
        <f t="shared" si="3"/>
        <v>3</v>
      </c>
      <c r="N22" s="175"/>
      <c r="O22" s="201"/>
    </row>
    <row r="23" spans="1:15" ht="12" customHeight="1">
      <c r="A23" s="105" t="s">
        <v>272</v>
      </c>
      <c r="B23" s="171" t="s">
        <v>171</v>
      </c>
      <c r="C23" s="106" t="s">
        <v>67</v>
      </c>
      <c r="D23" s="107"/>
      <c r="E23" s="68"/>
      <c r="F23" s="249">
        <v>10</v>
      </c>
      <c r="G23" s="68">
        <v>2</v>
      </c>
      <c r="H23" s="68"/>
      <c r="I23" s="68"/>
      <c r="J23" s="68"/>
      <c r="K23" s="200">
        <v>10</v>
      </c>
      <c r="L23" s="177">
        <f t="shared" si="2"/>
        <v>22</v>
      </c>
      <c r="M23" s="113">
        <f t="shared" si="3"/>
        <v>3</v>
      </c>
      <c r="N23" s="174"/>
      <c r="O23" s="199"/>
    </row>
    <row r="24" spans="1:15" ht="12" customHeight="1">
      <c r="A24" s="105" t="s">
        <v>208</v>
      </c>
      <c r="B24" s="171" t="s">
        <v>148</v>
      </c>
      <c r="C24" s="106" t="s">
        <v>66</v>
      </c>
      <c r="D24" s="107">
        <v>1970</v>
      </c>
      <c r="E24" s="68"/>
      <c r="F24" s="250"/>
      <c r="G24" s="68"/>
      <c r="H24" s="68"/>
      <c r="I24" s="280"/>
      <c r="J24" s="68"/>
      <c r="K24" s="358">
        <v>20</v>
      </c>
      <c r="L24" s="177">
        <f>SUM(E24:K24)</f>
        <v>20</v>
      </c>
      <c r="M24" s="113">
        <f>COUNT(E24:K24)</f>
        <v>1</v>
      </c>
      <c r="N24" s="174"/>
      <c r="O24" s="199"/>
    </row>
    <row r="25" spans="1:15" ht="12" customHeight="1">
      <c r="A25" s="105" t="s">
        <v>232</v>
      </c>
      <c r="B25" s="171" t="s">
        <v>214</v>
      </c>
      <c r="C25" s="106" t="s">
        <v>66</v>
      </c>
      <c r="D25" s="107"/>
      <c r="E25" s="68"/>
      <c r="F25" s="249"/>
      <c r="G25" s="68"/>
      <c r="H25" s="280">
        <v>20.5</v>
      </c>
      <c r="I25" s="68"/>
      <c r="J25" s="68"/>
      <c r="K25" s="200">
        <v>0</v>
      </c>
      <c r="L25" s="177">
        <f t="shared" si="2"/>
        <v>20.5</v>
      </c>
      <c r="M25" s="113">
        <f t="shared" si="3"/>
        <v>2</v>
      </c>
      <c r="N25" s="174"/>
      <c r="O25" s="199"/>
    </row>
    <row r="26" spans="1:15" ht="12" customHeight="1">
      <c r="A26" s="105" t="s">
        <v>232</v>
      </c>
      <c r="B26" s="171" t="s">
        <v>158</v>
      </c>
      <c r="C26" s="106" t="s">
        <v>66</v>
      </c>
      <c r="D26" s="107"/>
      <c r="E26" s="68"/>
      <c r="F26" s="249"/>
      <c r="G26" s="68"/>
      <c r="H26" s="280">
        <v>20.5</v>
      </c>
      <c r="I26" s="68"/>
      <c r="J26" s="68"/>
      <c r="K26" s="200">
        <v>0</v>
      </c>
      <c r="L26" s="177">
        <f t="shared" si="2"/>
        <v>20.5</v>
      </c>
      <c r="M26" s="113">
        <f t="shared" si="3"/>
        <v>2</v>
      </c>
      <c r="N26" s="174"/>
      <c r="O26" s="199"/>
    </row>
    <row r="27" spans="1:15" ht="12" customHeight="1">
      <c r="A27" s="105" t="s">
        <v>281</v>
      </c>
      <c r="B27" s="106" t="s">
        <v>120</v>
      </c>
      <c r="C27" s="106" t="s">
        <v>66</v>
      </c>
      <c r="D27" s="107"/>
      <c r="E27" s="135"/>
      <c r="F27" s="135"/>
      <c r="G27" s="68">
        <v>2.5</v>
      </c>
      <c r="H27" s="68">
        <v>9</v>
      </c>
      <c r="I27" s="68">
        <v>2</v>
      </c>
      <c r="J27" s="68"/>
      <c r="K27" s="109">
        <v>0</v>
      </c>
      <c r="L27" s="177">
        <f>SUM(E27:K27)</f>
        <v>13.5</v>
      </c>
      <c r="M27" s="113">
        <f>COUNT(E27:K27)</f>
        <v>4</v>
      </c>
      <c r="N27" s="174"/>
      <c r="O27" s="199"/>
    </row>
    <row r="28" spans="1:15" ht="12" customHeight="1">
      <c r="A28" s="105" t="s">
        <v>302</v>
      </c>
      <c r="B28" s="171" t="s">
        <v>174</v>
      </c>
      <c r="C28" s="106" t="s">
        <v>67</v>
      </c>
      <c r="D28" s="107">
        <v>1971</v>
      </c>
      <c r="E28" s="68"/>
      <c r="F28" s="249">
        <v>2.5</v>
      </c>
      <c r="G28" s="68">
        <v>9</v>
      </c>
      <c r="H28" s="68"/>
      <c r="I28" s="68"/>
      <c r="J28" s="68"/>
      <c r="K28" s="200"/>
      <c r="L28" s="177">
        <f>SUM(E28:K28)</f>
        <v>11.5</v>
      </c>
      <c r="M28" s="113">
        <f>COUNT(E28:K28)</f>
        <v>2</v>
      </c>
      <c r="N28" s="174"/>
      <c r="O28" s="199"/>
    </row>
    <row r="29" spans="1:15" ht="12" customHeight="1">
      <c r="A29" s="105" t="s">
        <v>302</v>
      </c>
      <c r="B29" s="106" t="s">
        <v>47</v>
      </c>
      <c r="C29" s="106" t="s">
        <v>66</v>
      </c>
      <c r="D29" s="107"/>
      <c r="E29" s="108"/>
      <c r="F29" s="108"/>
      <c r="G29" s="112">
        <v>2.5</v>
      </c>
      <c r="H29" s="112">
        <v>9</v>
      </c>
      <c r="I29" s="108"/>
      <c r="J29" s="68"/>
      <c r="K29" s="109">
        <v>0</v>
      </c>
      <c r="L29" s="177">
        <f>SUM(E29:K29)</f>
        <v>11.5</v>
      </c>
      <c r="M29" s="110">
        <f>COUNT(E29:K29)</f>
        <v>3</v>
      </c>
      <c r="N29" s="175"/>
      <c r="O29" s="199"/>
    </row>
    <row r="30" spans="1:15" ht="12" customHeight="1">
      <c r="A30" s="105" t="s">
        <v>317</v>
      </c>
      <c r="B30" s="106" t="s">
        <v>189</v>
      </c>
      <c r="C30" s="106" t="s">
        <v>67</v>
      </c>
      <c r="D30" s="107">
        <v>1972</v>
      </c>
      <c r="E30" s="68"/>
      <c r="F30" s="250">
        <v>2</v>
      </c>
      <c r="G30" s="68">
        <v>9</v>
      </c>
      <c r="H30" s="68"/>
      <c r="I30" s="68"/>
      <c r="J30" s="68"/>
      <c r="K30" s="134"/>
      <c r="L30" s="177">
        <f>SUM(E30:K30)</f>
        <v>11</v>
      </c>
      <c r="M30" s="113">
        <f>COUNT(E30:K30)</f>
        <v>2</v>
      </c>
      <c r="N30" s="174"/>
      <c r="O30" s="199"/>
    </row>
    <row r="31" spans="1:15" ht="12" customHeight="1">
      <c r="A31" s="105" t="s">
        <v>317</v>
      </c>
      <c r="B31" s="106" t="s">
        <v>179</v>
      </c>
      <c r="C31" s="106" t="s">
        <v>67</v>
      </c>
      <c r="D31" s="246"/>
      <c r="E31" s="68"/>
      <c r="F31" s="250">
        <v>2</v>
      </c>
      <c r="G31" s="68">
        <v>9</v>
      </c>
      <c r="H31" s="68"/>
      <c r="I31" s="68"/>
      <c r="J31" s="7"/>
      <c r="K31" s="109"/>
      <c r="L31" s="177">
        <f aca="true" t="shared" si="4" ref="L31:L40">SUM(E31:K31)</f>
        <v>11</v>
      </c>
      <c r="M31" s="113">
        <f aca="true" t="shared" si="5" ref="M31:M40">COUNT(E31:K31)</f>
        <v>2</v>
      </c>
      <c r="N31" s="174"/>
      <c r="O31" s="199"/>
    </row>
    <row r="32" spans="1:15" ht="12" customHeight="1">
      <c r="A32" s="105" t="s">
        <v>317</v>
      </c>
      <c r="B32" s="106" t="s">
        <v>135</v>
      </c>
      <c r="C32" s="106" t="s">
        <v>67</v>
      </c>
      <c r="D32" s="107">
        <v>1960</v>
      </c>
      <c r="E32" s="68"/>
      <c r="F32" s="250">
        <v>2</v>
      </c>
      <c r="G32" s="68">
        <v>9</v>
      </c>
      <c r="H32" s="68"/>
      <c r="I32" s="68"/>
      <c r="J32" s="68"/>
      <c r="K32" s="109"/>
      <c r="L32" s="177">
        <f t="shared" si="4"/>
        <v>11</v>
      </c>
      <c r="M32" s="113">
        <f t="shared" si="5"/>
        <v>2</v>
      </c>
      <c r="N32" s="174"/>
      <c r="O32" s="199"/>
    </row>
    <row r="33" spans="1:15" ht="12" customHeight="1">
      <c r="A33" s="105" t="s">
        <v>318</v>
      </c>
      <c r="B33" s="106" t="s">
        <v>39</v>
      </c>
      <c r="C33" s="106" t="s">
        <v>66</v>
      </c>
      <c r="D33" s="107">
        <v>1965</v>
      </c>
      <c r="E33" s="68"/>
      <c r="F33" s="250"/>
      <c r="G33" s="68"/>
      <c r="H33" s="68">
        <v>10</v>
      </c>
      <c r="I33" s="68"/>
      <c r="J33" s="68"/>
      <c r="K33" s="109"/>
      <c r="L33" s="177">
        <f t="shared" si="4"/>
        <v>10</v>
      </c>
      <c r="M33" s="113">
        <f t="shared" si="5"/>
        <v>1</v>
      </c>
      <c r="N33" s="174"/>
      <c r="O33" s="199"/>
    </row>
    <row r="34" spans="1:15" ht="12" customHeight="1">
      <c r="A34" s="105" t="s">
        <v>318</v>
      </c>
      <c r="B34" s="106" t="s">
        <v>40</v>
      </c>
      <c r="C34" s="106" t="s">
        <v>66</v>
      </c>
      <c r="D34" s="107"/>
      <c r="E34" s="68"/>
      <c r="F34" s="250"/>
      <c r="G34" s="68"/>
      <c r="H34" s="68">
        <v>10</v>
      </c>
      <c r="I34" s="68"/>
      <c r="J34" s="68"/>
      <c r="K34" s="109"/>
      <c r="L34" s="177">
        <f t="shared" si="4"/>
        <v>10</v>
      </c>
      <c r="M34" s="113">
        <f t="shared" si="5"/>
        <v>1</v>
      </c>
      <c r="N34" s="174"/>
      <c r="O34" s="199"/>
    </row>
    <row r="35" spans="1:15" ht="12" customHeight="1">
      <c r="A35" s="105" t="s">
        <v>318</v>
      </c>
      <c r="B35" s="106" t="s">
        <v>212</v>
      </c>
      <c r="C35" s="106" t="s">
        <v>66</v>
      </c>
      <c r="D35" s="107"/>
      <c r="E35" s="68"/>
      <c r="F35" s="250"/>
      <c r="G35" s="68"/>
      <c r="H35" s="68">
        <v>10</v>
      </c>
      <c r="I35" s="68"/>
      <c r="J35" s="68"/>
      <c r="K35" s="109"/>
      <c r="L35" s="177">
        <f t="shared" si="4"/>
        <v>10</v>
      </c>
      <c r="M35" s="113">
        <f t="shared" si="5"/>
        <v>1</v>
      </c>
      <c r="N35" s="174"/>
      <c r="O35" s="199"/>
    </row>
    <row r="36" spans="1:15" ht="12" customHeight="1">
      <c r="A36" s="105" t="s">
        <v>288</v>
      </c>
      <c r="B36" s="171" t="s">
        <v>176</v>
      </c>
      <c r="C36" s="106" t="s">
        <v>66</v>
      </c>
      <c r="D36" s="107"/>
      <c r="E36" s="68"/>
      <c r="F36" s="250">
        <v>2.5</v>
      </c>
      <c r="G36" s="68">
        <v>2.5</v>
      </c>
      <c r="H36" s="68">
        <v>2.5</v>
      </c>
      <c r="I36" s="68">
        <v>2</v>
      </c>
      <c r="J36" s="68"/>
      <c r="K36" s="109"/>
      <c r="L36" s="177">
        <f>SUM(E36:K36)</f>
        <v>9.5</v>
      </c>
      <c r="M36" s="113">
        <f>COUNT(E36:K36)</f>
        <v>4</v>
      </c>
      <c r="N36" s="174"/>
      <c r="O36" s="199"/>
    </row>
    <row r="37" spans="1:15" ht="12" customHeight="1">
      <c r="A37" s="105" t="s">
        <v>319</v>
      </c>
      <c r="B37" s="171" t="s">
        <v>197</v>
      </c>
      <c r="C37" s="106" t="s">
        <v>67</v>
      </c>
      <c r="D37" s="107"/>
      <c r="E37" s="68"/>
      <c r="F37" s="249"/>
      <c r="G37" s="68">
        <v>9</v>
      </c>
      <c r="H37" s="68"/>
      <c r="I37" s="68"/>
      <c r="J37" s="68"/>
      <c r="K37" s="134"/>
      <c r="L37" s="177">
        <f t="shared" si="4"/>
        <v>9</v>
      </c>
      <c r="M37" s="113">
        <f t="shared" si="5"/>
        <v>1</v>
      </c>
      <c r="N37" s="174"/>
      <c r="O37" s="199"/>
    </row>
    <row r="38" spans="1:15" ht="12" customHeight="1">
      <c r="A38" s="105" t="s">
        <v>319</v>
      </c>
      <c r="B38" s="171" t="s">
        <v>173</v>
      </c>
      <c r="C38" s="106" t="s">
        <v>67</v>
      </c>
      <c r="D38" s="246"/>
      <c r="E38" s="68"/>
      <c r="F38" s="250">
        <v>9</v>
      </c>
      <c r="G38" s="68"/>
      <c r="H38" s="68"/>
      <c r="I38" s="68"/>
      <c r="J38" s="68"/>
      <c r="K38" s="109"/>
      <c r="L38" s="177">
        <f t="shared" si="4"/>
        <v>9</v>
      </c>
      <c r="M38" s="113">
        <f t="shared" si="5"/>
        <v>1</v>
      </c>
      <c r="N38" s="174"/>
      <c r="O38" s="199"/>
    </row>
    <row r="39" spans="1:15" ht="12" customHeight="1">
      <c r="A39" s="105" t="s">
        <v>319</v>
      </c>
      <c r="B39" s="173" t="s">
        <v>213</v>
      </c>
      <c r="C39" s="160" t="s">
        <v>66</v>
      </c>
      <c r="D39" s="244"/>
      <c r="E39" s="59"/>
      <c r="F39" s="251"/>
      <c r="G39" s="59"/>
      <c r="H39" s="59">
        <v>9</v>
      </c>
      <c r="I39" s="143"/>
      <c r="J39" s="268"/>
      <c r="K39" s="140"/>
      <c r="L39" s="177">
        <f t="shared" si="4"/>
        <v>9</v>
      </c>
      <c r="M39" s="113">
        <f t="shared" si="5"/>
        <v>1</v>
      </c>
      <c r="N39" s="175"/>
      <c r="O39" s="201"/>
    </row>
    <row r="40" spans="1:15" ht="12" customHeight="1">
      <c r="A40" s="105" t="s">
        <v>319</v>
      </c>
      <c r="B40" s="173" t="s">
        <v>153</v>
      </c>
      <c r="C40" s="160" t="s">
        <v>66</v>
      </c>
      <c r="D40" s="244"/>
      <c r="E40" s="59"/>
      <c r="F40" s="251"/>
      <c r="G40" s="59"/>
      <c r="H40" s="59">
        <v>9</v>
      </c>
      <c r="I40" s="143"/>
      <c r="J40" s="143"/>
      <c r="K40" s="167"/>
      <c r="L40" s="183">
        <f t="shared" si="4"/>
        <v>9</v>
      </c>
      <c r="M40" s="166">
        <f t="shared" si="5"/>
        <v>1</v>
      </c>
      <c r="N40" s="175"/>
      <c r="O40" s="201"/>
    </row>
    <row r="41" spans="1:15" ht="12" customHeight="1">
      <c r="A41" s="105" t="s">
        <v>319</v>
      </c>
      <c r="B41" s="172" t="s">
        <v>46</v>
      </c>
      <c r="C41" s="162" t="s">
        <v>67</v>
      </c>
      <c r="D41" s="163"/>
      <c r="E41" s="79"/>
      <c r="F41" s="252">
        <v>9</v>
      </c>
      <c r="G41" s="164"/>
      <c r="H41" s="79"/>
      <c r="I41" s="79"/>
      <c r="J41" s="79"/>
      <c r="K41" s="165"/>
      <c r="L41" s="178">
        <f aca="true" t="shared" si="6" ref="L41:L53">SUM(E41:K41)</f>
        <v>9</v>
      </c>
      <c r="M41" s="166">
        <f aca="true" t="shared" si="7" ref="M41:M53">COUNT(E41:K41)</f>
        <v>1</v>
      </c>
      <c r="N41" s="176"/>
      <c r="O41" s="199"/>
    </row>
    <row r="42" spans="1:15" ht="12" customHeight="1">
      <c r="A42" s="105" t="s">
        <v>233</v>
      </c>
      <c r="B42" s="171" t="s">
        <v>222</v>
      </c>
      <c r="C42" s="106" t="s">
        <v>67</v>
      </c>
      <c r="D42" s="107"/>
      <c r="E42" s="68"/>
      <c r="F42" s="250">
        <v>2.5</v>
      </c>
      <c r="G42" s="135">
        <v>2</v>
      </c>
      <c r="H42" s="68"/>
      <c r="I42" s="68">
        <v>2</v>
      </c>
      <c r="J42" s="68"/>
      <c r="K42" s="109"/>
      <c r="L42" s="180">
        <f>SUM(E42:K42)</f>
        <v>6.5</v>
      </c>
      <c r="M42" s="110">
        <f>COUNT(E42:K42)</f>
        <v>3</v>
      </c>
      <c r="N42" s="174"/>
      <c r="O42" s="199"/>
    </row>
    <row r="43" spans="1:15" ht="12" customHeight="1">
      <c r="A43" s="105" t="s">
        <v>291</v>
      </c>
      <c r="B43" s="106" t="s">
        <v>89</v>
      </c>
      <c r="C43" s="106" t="s">
        <v>67</v>
      </c>
      <c r="D43" s="107"/>
      <c r="E43" s="68"/>
      <c r="F43" s="68"/>
      <c r="G43" s="135">
        <v>2</v>
      </c>
      <c r="H43" s="68">
        <v>2.5</v>
      </c>
      <c r="I43" s="68"/>
      <c r="J43" s="68"/>
      <c r="K43" s="109"/>
      <c r="L43" s="177">
        <f>SUM(E43:K43)</f>
        <v>4.5</v>
      </c>
      <c r="M43" s="113">
        <f>COUNT(E43:K43)</f>
        <v>2</v>
      </c>
      <c r="N43" s="174"/>
      <c r="O43" s="199"/>
    </row>
    <row r="44" spans="1:15" ht="12" customHeight="1">
      <c r="A44" s="105" t="s">
        <v>320</v>
      </c>
      <c r="B44" s="171" t="s">
        <v>178</v>
      </c>
      <c r="C44" s="106" t="s">
        <v>67</v>
      </c>
      <c r="D44" s="107">
        <v>1997</v>
      </c>
      <c r="E44" s="68"/>
      <c r="F44" s="250">
        <v>2</v>
      </c>
      <c r="G44" s="68">
        <v>2</v>
      </c>
      <c r="H44" s="68"/>
      <c r="I44" s="68"/>
      <c r="J44" s="68"/>
      <c r="K44" s="134"/>
      <c r="L44" s="177">
        <f>SUM(E44:K44)</f>
        <v>4</v>
      </c>
      <c r="M44" s="113">
        <f>COUNT(E44:K44)</f>
        <v>2</v>
      </c>
      <c r="N44" s="174"/>
      <c r="O44" s="199"/>
    </row>
    <row r="45" spans="1:15" ht="12" customHeight="1">
      <c r="A45" s="105" t="s">
        <v>320</v>
      </c>
      <c r="B45" s="106" t="s">
        <v>230</v>
      </c>
      <c r="C45" s="106" t="s">
        <v>67</v>
      </c>
      <c r="D45" s="107">
        <v>1991</v>
      </c>
      <c r="E45" s="68"/>
      <c r="F45" s="68"/>
      <c r="G45" s="68">
        <v>2</v>
      </c>
      <c r="H45" s="68"/>
      <c r="I45" s="68">
        <v>2</v>
      </c>
      <c r="J45" s="68"/>
      <c r="K45" s="109"/>
      <c r="L45" s="177">
        <f>SUM(E45:K45)</f>
        <v>4</v>
      </c>
      <c r="M45" s="113">
        <f>COUNT(E45:K45)</f>
        <v>2</v>
      </c>
      <c r="N45" s="174"/>
      <c r="O45" s="199"/>
    </row>
    <row r="46" spans="1:15" ht="12" customHeight="1">
      <c r="A46" s="202" t="s">
        <v>321</v>
      </c>
      <c r="B46" s="203" t="s">
        <v>188</v>
      </c>
      <c r="C46" s="204" t="s">
        <v>67</v>
      </c>
      <c r="D46" s="205"/>
      <c r="E46" s="90"/>
      <c r="F46" s="253">
        <v>2.5</v>
      </c>
      <c r="G46" s="206"/>
      <c r="H46" s="90"/>
      <c r="I46" s="90"/>
      <c r="J46" s="90"/>
      <c r="K46" s="207"/>
      <c r="L46" s="181">
        <f>SUM(E46:K46)</f>
        <v>2.5</v>
      </c>
      <c r="M46" s="55">
        <f>COUNT(E46:K46)</f>
        <v>1</v>
      </c>
      <c r="N46" s="176"/>
      <c r="O46" s="208"/>
    </row>
    <row r="47" spans="1:15" ht="12" customHeight="1">
      <c r="A47" s="202" t="s">
        <v>321</v>
      </c>
      <c r="B47" s="171" t="s">
        <v>132</v>
      </c>
      <c r="C47" s="106" t="s">
        <v>82</v>
      </c>
      <c r="D47" s="107"/>
      <c r="E47" s="68"/>
      <c r="F47" s="250">
        <v>2.5</v>
      </c>
      <c r="G47" s="135"/>
      <c r="H47" s="68"/>
      <c r="I47" s="68"/>
      <c r="J47" s="68"/>
      <c r="K47" s="109"/>
      <c r="L47" s="177">
        <f t="shared" si="6"/>
        <v>2.5</v>
      </c>
      <c r="M47" s="113">
        <f t="shared" si="7"/>
        <v>1</v>
      </c>
      <c r="N47" s="174"/>
      <c r="O47" s="199"/>
    </row>
    <row r="48" spans="1:15" ht="12" customHeight="1">
      <c r="A48" s="202" t="s">
        <v>321</v>
      </c>
      <c r="B48" s="171" t="s">
        <v>175</v>
      </c>
      <c r="C48" s="106" t="s">
        <v>66</v>
      </c>
      <c r="D48" s="246"/>
      <c r="E48" s="68"/>
      <c r="F48" s="250">
        <v>2.5</v>
      </c>
      <c r="G48" s="68"/>
      <c r="H48" s="68"/>
      <c r="I48" s="68"/>
      <c r="J48" s="68"/>
      <c r="K48" s="109"/>
      <c r="L48" s="177">
        <f t="shared" si="6"/>
        <v>2.5</v>
      </c>
      <c r="M48" s="113">
        <f t="shared" si="7"/>
        <v>1</v>
      </c>
      <c r="N48" s="174"/>
      <c r="O48" s="199"/>
    </row>
    <row r="49" spans="1:15" ht="12" customHeight="1">
      <c r="A49" s="202" t="s">
        <v>321</v>
      </c>
      <c r="B49" s="106" t="s">
        <v>216</v>
      </c>
      <c r="C49" s="106" t="s">
        <v>67</v>
      </c>
      <c r="D49" s="107"/>
      <c r="E49" s="135"/>
      <c r="F49" s="135"/>
      <c r="G49" s="68"/>
      <c r="H49" s="68">
        <v>2.5</v>
      </c>
      <c r="I49" s="68"/>
      <c r="J49" s="68"/>
      <c r="K49" s="109"/>
      <c r="L49" s="177">
        <f t="shared" si="6"/>
        <v>2.5</v>
      </c>
      <c r="M49" s="113">
        <f t="shared" si="7"/>
        <v>1</v>
      </c>
      <c r="N49" s="174"/>
      <c r="O49" s="199"/>
    </row>
    <row r="50" spans="1:15" ht="12" customHeight="1">
      <c r="A50" s="202" t="s">
        <v>321</v>
      </c>
      <c r="B50" s="171" t="s">
        <v>198</v>
      </c>
      <c r="C50" s="106" t="s">
        <v>67</v>
      </c>
      <c r="D50" s="107"/>
      <c r="E50" s="68"/>
      <c r="F50" s="250"/>
      <c r="G50" s="68">
        <v>2.5</v>
      </c>
      <c r="H50" s="68"/>
      <c r="I50" s="68"/>
      <c r="J50" s="68"/>
      <c r="K50" s="109"/>
      <c r="L50" s="177">
        <f t="shared" si="6"/>
        <v>2.5</v>
      </c>
      <c r="M50" s="113">
        <f t="shared" si="7"/>
        <v>1</v>
      </c>
      <c r="N50" s="174"/>
      <c r="O50" s="199"/>
    </row>
    <row r="51" spans="1:15" ht="12" customHeight="1">
      <c r="A51" s="202" t="s">
        <v>321</v>
      </c>
      <c r="B51" s="171" t="s">
        <v>199</v>
      </c>
      <c r="C51" s="106" t="s">
        <v>67</v>
      </c>
      <c r="D51" s="107"/>
      <c r="E51" s="68"/>
      <c r="F51" s="250"/>
      <c r="G51" s="68">
        <v>2.5</v>
      </c>
      <c r="H51" s="68"/>
      <c r="I51" s="68"/>
      <c r="J51" s="68"/>
      <c r="K51" s="109"/>
      <c r="L51" s="177">
        <f t="shared" si="6"/>
        <v>2.5</v>
      </c>
      <c r="M51" s="113">
        <f t="shared" si="7"/>
        <v>1</v>
      </c>
      <c r="N51" s="174"/>
      <c r="O51" s="199"/>
    </row>
    <row r="52" spans="1:15" ht="12" customHeight="1">
      <c r="A52" s="202" t="s">
        <v>321</v>
      </c>
      <c r="B52" s="171" t="s">
        <v>215</v>
      </c>
      <c r="C52" s="106" t="s">
        <v>66</v>
      </c>
      <c r="D52" s="107"/>
      <c r="E52" s="68"/>
      <c r="F52" s="250"/>
      <c r="G52" s="68"/>
      <c r="H52" s="68">
        <v>2.5</v>
      </c>
      <c r="I52" s="68"/>
      <c r="J52" s="68"/>
      <c r="K52" s="109"/>
      <c r="L52" s="177">
        <f t="shared" si="6"/>
        <v>2.5</v>
      </c>
      <c r="M52" s="113">
        <f t="shared" si="7"/>
        <v>1</v>
      </c>
      <c r="N52" s="174"/>
      <c r="O52" s="199"/>
    </row>
    <row r="53" spans="1:15" ht="12" customHeight="1">
      <c r="A53" s="105" t="s">
        <v>322</v>
      </c>
      <c r="B53" s="171" t="s">
        <v>177</v>
      </c>
      <c r="C53" s="106" t="s">
        <v>67</v>
      </c>
      <c r="D53" s="107">
        <v>1966</v>
      </c>
      <c r="E53" s="68"/>
      <c r="F53" s="250">
        <v>2</v>
      </c>
      <c r="G53" s="68"/>
      <c r="H53" s="68"/>
      <c r="I53" s="68"/>
      <c r="J53" s="68"/>
      <c r="K53" s="109"/>
      <c r="L53" s="177">
        <f t="shared" si="6"/>
        <v>2</v>
      </c>
      <c r="M53" s="113">
        <f t="shared" si="7"/>
        <v>1</v>
      </c>
      <c r="N53" s="174"/>
      <c r="O53" s="199"/>
    </row>
    <row r="54" spans="1:15" ht="12" customHeight="1">
      <c r="A54" s="105" t="s">
        <v>322</v>
      </c>
      <c r="B54" s="106" t="s">
        <v>147</v>
      </c>
      <c r="C54" s="106" t="s">
        <v>66</v>
      </c>
      <c r="D54" s="246"/>
      <c r="E54" s="68"/>
      <c r="F54" s="250">
        <v>2</v>
      </c>
      <c r="G54" s="68"/>
      <c r="H54" s="68"/>
      <c r="I54" s="14"/>
      <c r="J54" s="13"/>
      <c r="K54" s="142"/>
      <c r="L54" s="177">
        <f aca="true" t="shared" si="8" ref="L54:L60">SUM(E54:K54)</f>
        <v>2</v>
      </c>
      <c r="M54" s="113">
        <f aca="true" t="shared" si="9" ref="M54:M60">COUNT(E54:K54)</f>
        <v>1</v>
      </c>
      <c r="N54" s="174"/>
      <c r="O54" s="199"/>
    </row>
    <row r="55" spans="1:15" ht="12" customHeight="1">
      <c r="A55" s="105" t="s">
        <v>322</v>
      </c>
      <c r="B55" s="106" t="s">
        <v>54</v>
      </c>
      <c r="C55" s="106" t="s">
        <v>67</v>
      </c>
      <c r="D55" s="246">
        <v>1969</v>
      </c>
      <c r="E55" s="68"/>
      <c r="F55" s="250">
        <v>2</v>
      </c>
      <c r="G55" s="68"/>
      <c r="H55" s="68"/>
      <c r="I55" s="14"/>
      <c r="J55" s="143"/>
      <c r="K55" s="140"/>
      <c r="L55" s="177">
        <f t="shared" si="8"/>
        <v>2</v>
      </c>
      <c r="M55" s="113">
        <f t="shared" si="9"/>
        <v>1</v>
      </c>
      <c r="N55" s="174"/>
      <c r="O55" s="199"/>
    </row>
    <row r="56" spans="1:15" ht="12" customHeight="1">
      <c r="A56" s="105" t="s">
        <v>322</v>
      </c>
      <c r="B56" s="106" t="s">
        <v>68</v>
      </c>
      <c r="C56" s="106" t="s">
        <v>67</v>
      </c>
      <c r="D56" s="246">
        <v>1962</v>
      </c>
      <c r="E56" s="68"/>
      <c r="F56" s="250">
        <v>2</v>
      </c>
      <c r="G56" s="68"/>
      <c r="H56" s="68"/>
      <c r="I56" s="68"/>
      <c r="J56" s="68"/>
      <c r="K56" s="109"/>
      <c r="L56" s="177">
        <f t="shared" si="8"/>
        <v>2</v>
      </c>
      <c r="M56" s="113">
        <f t="shared" si="9"/>
        <v>1</v>
      </c>
      <c r="N56" s="174"/>
      <c r="O56" s="199"/>
    </row>
    <row r="57" spans="1:15" ht="12" customHeight="1">
      <c r="A57" s="105" t="s">
        <v>322</v>
      </c>
      <c r="B57" s="106" t="s">
        <v>200</v>
      </c>
      <c r="C57" s="106" t="s">
        <v>67</v>
      </c>
      <c r="D57" s="107"/>
      <c r="E57" s="68"/>
      <c r="F57" s="68"/>
      <c r="G57" s="68">
        <v>2</v>
      </c>
      <c r="H57" s="68"/>
      <c r="I57" s="68"/>
      <c r="J57" s="68"/>
      <c r="K57" s="109"/>
      <c r="L57" s="177">
        <f t="shared" si="8"/>
        <v>2</v>
      </c>
      <c r="M57" s="113">
        <f t="shared" si="9"/>
        <v>1</v>
      </c>
      <c r="N57" s="174"/>
      <c r="O57" s="199"/>
    </row>
    <row r="58" spans="1:15" ht="12" customHeight="1">
      <c r="A58" s="105" t="s">
        <v>322</v>
      </c>
      <c r="B58" s="106" t="s">
        <v>142</v>
      </c>
      <c r="C58" s="106" t="s">
        <v>67</v>
      </c>
      <c r="D58" s="107"/>
      <c r="E58" s="108"/>
      <c r="F58" s="108"/>
      <c r="G58" s="112">
        <v>2</v>
      </c>
      <c r="H58" s="108"/>
      <c r="I58" s="108"/>
      <c r="J58" s="68"/>
      <c r="K58" s="109"/>
      <c r="L58" s="177">
        <f t="shared" si="8"/>
        <v>2</v>
      </c>
      <c r="M58" s="110">
        <f t="shared" si="9"/>
        <v>1</v>
      </c>
      <c r="N58" s="175"/>
      <c r="O58" s="199"/>
    </row>
    <row r="59" spans="1:15" ht="12" customHeight="1">
      <c r="A59" s="105" t="s">
        <v>322</v>
      </c>
      <c r="B59" s="106" t="s">
        <v>201</v>
      </c>
      <c r="C59" s="106" t="s">
        <v>67</v>
      </c>
      <c r="D59" s="246"/>
      <c r="E59" s="68"/>
      <c r="F59" s="68"/>
      <c r="G59" s="68">
        <v>2</v>
      </c>
      <c r="H59" s="68"/>
      <c r="I59" s="14"/>
      <c r="J59" s="14"/>
      <c r="K59" s="118"/>
      <c r="L59" s="177">
        <f t="shared" si="8"/>
        <v>2</v>
      </c>
      <c r="M59" s="113">
        <f t="shared" si="9"/>
        <v>1</v>
      </c>
      <c r="N59" s="174"/>
      <c r="O59" s="199"/>
    </row>
    <row r="60" spans="1:15" ht="12" customHeight="1">
      <c r="A60" s="105" t="s">
        <v>322</v>
      </c>
      <c r="B60" s="284" t="s">
        <v>231</v>
      </c>
      <c r="C60" s="284" t="s">
        <v>67</v>
      </c>
      <c r="D60" s="285">
        <v>1989</v>
      </c>
      <c r="E60" s="7"/>
      <c r="F60" s="7"/>
      <c r="G60" s="7"/>
      <c r="H60" s="7"/>
      <c r="I60" s="286">
        <v>2</v>
      </c>
      <c r="J60" s="286"/>
      <c r="K60" s="287"/>
      <c r="L60" s="177">
        <f t="shared" si="8"/>
        <v>2</v>
      </c>
      <c r="M60" s="113">
        <f t="shared" si="9"/>
        <v>1</v>
      </c>
      <c r="N60" s="288"/>
      <c r="O60" s="289"/>
    </row>
    <row r="61" spans="1:15" ht="12" customHeight="1">
      <c r="A61" s="290"/>
      <c r="B61" s="291"/>
      <c r="C61" s="291"/>
      <c r="D61" s="292"/>
      <c r="E61" s="13"/>
      <c r="F61" s="13"/>
      <c r="G61" s="13"/>
      <c r="H61" s="13"/>
      <c r="I61" s="13"/>
      <c r="J61" s="13"/>
      <c r="K61" s="118"/>
      <c r="L61" s="293"/>
      <c r="M61" s="13"/>
      <c r="N61" s="294"/>
      <c r="O61" s="295"/>
    </row>
    <row r="62" spans="1:13" ht="12" customHeight="1">
      <c r="A62" s="425" t="s">
        <v>59</v>
      </c>
      <c r="B62" s="425"/>
      <c r="C62" s="425"/>
      <c r="D62" s="425"/>
      <c r="E62" s="30">
        <f>(COUNT(E6:E53)/2)</f>
        <v>0</v>
      </c>
      <c r="F62" s="30">
        <f>(COUNT(F6:F61)/2)</f>
        <v>16</v>
      </c>
      <c r="G62" s="30">
        <f>(COUNT(G6:G61)/2)</f>
        <v>16</v>
      </c>
      <c r="H62" s="30">
        <f>(COUNT(H6:H61)/2)</f>
        <v>11</v>
      </c>
      <c r="I62" s="30">
        <f>(COUNT(I6:I61)/2)</f>
        <v>8</v>
      </c>
      <c r="J62" s="30">
        <f>(COUNT(J6:J53)/2)</f>
        <v>0</v>
      </c>
      <c r="K62" s="30">
        <f>(COUNT(K6:K61)/2)</f>
        <v>8</v>
      </c>
      <c r="L62" s="426"/>
      <c r="M62" s="426"/>
    </row>
    <row r="63" spans="1:13" ht="12.75" customHeight="1">
      <c r="A63" s="379" t="s">
        <v>10</v>
      </c>
      <c r="B63" s="379"/>
      <c r="C63" s="128"/>
      <c r="D63" s="33" t="s">
        <v>11</v>
      </c>
      <c r="E63" s="33" t="s">
        <v>12</v>
      </c>
      <c r="F63" s="35" t="s">
        <v>60</v>
      </c>
      <c r="G63" s="35">
        <v>0.5</v>
      </c>
      <c r="H63" s="35">
        <v>0.25</v>
      </c>
      <c r="I63" s="35"/>
      <c r="J63" s="33">
        <v>0.125</v>
      </c>
      <c r="K63" s="121">
        <v>0.0625</v>
      </c>
      <c r="L63" s="121">
        <v>0.03125</v>
      </c>
      <c r="M63" s="122"/>
    </row>
    <row r="64" spans="1:17" ht="12" customHeight="1">
      <c r="A64" s="379"/>
      <c r="B64" s="379"/>
      <c r="C64" s="137"/>
      <c r="D64" s="123">
        <v>50</v>
      </c>
      <c r="E64" s="123">
        <v>35</v>
      </c>
      <c r="F64" s="124">
        <v>26</v>
      </c>
      <c r="G64" s="123">
        <v>22</v>
      </c>
      <c r="H64" s="123">
        <v>12</v>
      </c>
      <c r="I64" s="123"/>
      <c r="J64" s="123">
        <v>6</v>
      </c>
      <c r="K64" s="124">
        <v>4</v>
      </c>
      <c r="L64" s="125" t="s">
        <v>7</v>
      </c>
      <c r="M64" s="122"/>
      <c r="P64" s="126"/>
      <c r="Q64" s="126"/>
    </row>
    <row r="65" spans="1:15" ht="26.25" customHeight="1">
      <c r="A65" s="379" t="s">
        <v>61</v>
      </c>
      <c r="B65" s="379"/>
      <c r="C65" s="129"/>
      <c r="D65" s="427" t="s">
        <v>69</v>
      </c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9"/>
    </row>
    <row r="66" spans="1:15" ht="26.25" customHeight="1">
      <c r="A66" s="379" t="s">
        <v>62</v>
      </c>
      <c r="B66" s="379"/>
      <c r="C66" s="129"/>
      <c r="D66" s="417" t="s">
        <v>63</v>
      </c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9"/>
    </row>
    <row r="67" spans="1:15" ht="27" customHeight="1">
      <c r="A67" s="420" t="s">
        <v>64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2"/>
    </row>
    <row r="68" spans="1:13" ht="12.75">
      <c r="A68" s="127"/>
      <c r="B68" s="127"/>
      <c r="C68" s="127"/>
      <c r="D68" s="247"/>
      <c r="E68" s="127"/>
      <c r="F68" s="127"/>
      <c r="G68" s="127"/>
      <c r="H68" s="127"/>
      <c r="I68" s="127"/>
      <c r="J68" s="127"/>
      <c r="K68" s="127"/>
      <c r="L68" s="127"/>
      <c r="M68" s="127"/>
    </row>
  </sheetData>
  <sheetProtection/>
  <mergeCells count="20">
    <mergeCell ref="B1:O1"/>
    <mergeCell ref="D2:K2"/>
    <mergeCell ref="A3:E3"/>
    <mergeCell ref="J3:M3"/>
    <mergeCell ref="A4:A5"/>
    <mergeCell ref="B4:B5"/>
    <mergeCell ref="C4:C5"/>
    <mergeCell ref="D4:D5"/>
    <mergeCell ref="L4:L5"/>
    <mergeCell ref="M4:M5"/>
    <mergeCell ref="A66:B66"/>
    <mergeCell ref="D66:O66"/>
    <mergeCell ref="A67:O67"/>
    <mergeCell ref="N4:N5"/>
    <mergeCell ref="O4:O5"/>
    <mergeCell ref="A62:D62"/>
    <mergeCell ref="L62:M62"/>
    <mergeCell ref="A63:B64"/>
    <mergeCell ref="A65:B65"/>
    <mergeCell ref="D65:O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4">
      <selection activeCell="J12" sqref="J12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7.625" style="1" bestFit="1" customWidth="1"/>
    <col min="4" max="4" width="5.00390625" style="122" customWidth="1"/>
    <col min="5" max="11" width="6.375" style="1" customWidth="1"/>
    <col min="12" max="12" width="7.00390625" style="1" customWidth="1"/>
    <col min="13" max="13" width="2.875" style="1" customWidth="1"/>
    <col min="14" max="14" width="4.625" style="1" customWidth="1"/>
    <col min="15" max="15" width="8.00390625" style="1" customWidth="1"/>
    <col min="16" max="16384" width="8.875" style="1" customWidth="1"/>
  </cols>
  <sheetData>
    <row r="1" spans="2:15" ht="33" customHeight="1">
      <c r="B1" s="403" t="s">
        <v>20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4:15" ht="12.75">
      <c r="D2" s="404" t="s">
        <v>90</v>
      </c>
      <c r="E2" s="404"/>
      <c r="F2" s="404"/>
      <c r="G2" s="404"/>
      <c r="H2" s="404"/>
      <c r="I2" s="404"/>
      <c r="J2" s="404"/>
      <c r="K2" s="404"/>
      <c r="O2" s="2"/>
    </row>
    <row r="3" spans="1:15" ht="13.5" thickBot="1">
      <c r="A3" s="430" t="s">
        <v>180</v>
      </c>
      <c r="B3" s="430"/>
      <c r="C3" s="430"/>
      <c r="D3" s="430"/>
      <c r="E3" s="430"/>
      <c r="J3" s="431" t="s">
        <v>21</v>
      </c>
      <c r="K3" s="431"/>
      <c r="L3" s="431"/>
      <c r="M3" s="431"/>
      <c r="O3" s="2"/>
    </row>
    <row r="4" spans="1:15" ht="22.5" customHeight="1">
      <c r="A4" s="442" t="s">
        <v>0</v>
      </c>
      <c r="B4" s="443" t="s">
        <v>1</v>
      </c>
      <c r="C4" s="444" t="s">
        <v>65</v>
      </c>
      <c r="D4" s="444" t="s">
        <v>2</v>
      </c>
      <c r="E4" s="101" t="s">
        <v>3</v>
      </c>
      <c r="F4" s="102"/>
      <c r="G4" s="102"/>
      <c r="H4" s="102"/>
      <c r="I4" s="102"/>
      <c r="J4" s="102"/>
      <c r="K4" s="103"/>
      <c r="L4" s="445" t="s">
        <v>4</v>
      </c>
      <c r="M4" s="440" t="s">
        <v>5</v>
      </c>
      <c r="N4" s="392" t="s">
        <v>57</v>
      </c>
      <c r="O4" s="423" t="s">
        <v>58</v>
      </c>
    </row>
    <row r="5" spans="1:15" ht="69" customHeight="1" thickBot="1">
      <c r="A5" s="442"/>
      <c r="B5" s="443"/>
      <c r="C5" s="444"/>
      <c r="D5" s="444"/>
      <c r="E5" s="100"/>
      <c r="F5" s="100" t="s">
        <v>100</v>
      </c>
      <c r="G5" s="100" t="s">
        <v>101</v>
      </c>
      <c r="H5" s="100"/>
      <c r="I5" s="100"/>
      <c r="J5" s="100" t="s">
        <v>103</v>
      </c>
      <c r="K5" s="104" t="s">
        <v>228</v>
      </c>
      <c r="L5" s="446"/>
      <c r="M5" s="407"/>
      <c r="N5" s="393"/>
      <c r="O5" s="424"/>
    </row>
    <row r="6" spans="1:15" ht="12" customHeight="1">
      <c r="A6" s="105" t="s">
        <v>125</v>
      </c>
      <c r="B6" s="242" t="s">
        <v>29</v>
      </c>
      <c r="C6" s="106" t="s">
        <v>67</v>
      </c>
      <c r="D6" s="107"/>
      <c r="E6" s="34"/>
      <c r="F6" s="248">
        <v>29</v>
      </c>
      <c r="G6" s="130">
        <v>29</v>
      </c>
      <c r="H6" s="130"/>
      <c r="I6" s="68"/>
      <c r="J6" s="68"/>
      <c r="K6" s="134"/>
      <c r="L6" s="177">
        <f aca="true" t="shared" si="0" ref="L6:L34">SUM(E6:K6)</f>
        <v>58</v>
      </c>
      <c r="M6" s="113">
        <f aca="true" t="shared" si="1" ref="M6:M34">COUNT(E6:K6)</f>
        <v>2</v>
      </c>
      <c r="N6" s="174"/>
      <c r="O6" s="209"/>
    </row>
    <row r="7" spans="1:15" ht="12" customHeight="1">
      <c r="A7" s="105" t="s">
        <v>125</v>
      </c>
      <c r="B7" s="242" t="s">
        <v>181</v>
      </c>
      <c r="C7" s="106" t="s">
        <v>67</v>
      </c>
      <c r="D7" s="107">
        <v>1965</v>
      </c>
      <c r="E7" s="68"/>
      <c r="F7" s="248">
        <v>29</v>
      </c>
      <c r="G7" s="130">
        <v>29</v>
      </c>
      <c r="H7" s="130"/>
      <c r="I7" s="68"/>
      <c r="J7" s="68"/>
      <c r="K7" s="134"/>
      <c r="L7" s="177">
        <f t="shared" si="0"/>
        <v>58</v>
      </c>
      <c r="M7" s="113">
        <f t="shared" si="1"/>
        <v>2</v>
      </c>
      <c r="N7" s="174"/>
      <c r="O7" s="209"/>
    </row>
    <row r="8" spans="1:15" ht="12" customHeight="1">
      <c r="A8" s="105" t="s">
        <v>8</v>
      </c>
      <c r="B8" s="171" t="s">
        <v>30</v>
      </c>
      <c r="C8" s="106" t="s">
        <v>67</v>
      </c>
      <c r="D8" s="107">
        <v>1964</v>
      </c>
      <c r="E8" s="68"/>
      <c r="F8" s="249">
        <v>15</v>
      </c>
      <c r="G8" s="280">
        <v>20.5</v>
      </c>
      <c r="H8" s="68"/>
      <c r="I8" s="68"/>
      <c r="J8" s="68"/>
      <c r="K8" s="200"/>
      <c r="L8" s="177">
        <f>SUM(E8:K8)</f>
        <v>35.5</v>
      </c>
      <c r="M8" s="113">
        <f>COUNT(E8:K8)</f>
        <v>2</v>
      </c>
      <c r="N8" s="174"/>
      <c r="O8" s="199"/>
    </row>
    <row r="9" spans="1:15" ht="12" customHeight="1">
      <c r="A9" s="105" t="s">
        <v>22</v>
      </c>
      <c r="B9" s="171" t="s">
        <v>129</v>
      </c>
      <c r="C9" s="106" t="s">
        <v>67</v>
      </c>
      <c r="D9" s="107">
        <v>1961</v>
      </c>
      <c r="E9" s="112"/>
      <c r="F9" s="249">
        <v>3</v>
      </c>
      <c r="G9" s="280">
        <v>20.5</v>
      </c>
      <c r="H9" s="112"/>
      <c r="I9" s="108"/>
      <c r="J9" s="68"/>
      <c r="K9" s="109"/>
      <c r="L9" s="177">
        <f>SUM(E9:K9)</f>
        <v>23.5</v>
      </c>
      <c r="M9" s="110">
        <f>COUNT(E9:K9)</f>
        <v>2</v>
      </c>
      <c r="N9" s="175"/>
      <c r="O9" s="199"/>
    </row>
    <row r="10" spans="1:15" ht="12" customHeight="1">
      <c r="A10" s="105" t="s">
        <v>127</v>
      </c>
      <c r="B10" s="242" t="s">
        <v>75</v>
      </c>
      <c r="C10" s="106" t="s">
        <v>66</v>
      </c>
      <c r="D10" s="107">
        <v>1984</v>
      </c>
      <c r="E10" s="112"/>
      <c r="F10" s="279">
        <v>21.5</v>
      </c>
      <c r="G10" s="112"/>
      <c r="H10" s="245"/>
      <c r="I10" s="108"/>
      <c r="J10" s="68"/>
      <c r="K10" s="109"/>
      <c r="L10" s="177">
        <f t="shared" si="0"/>
        <v>21.5</v>
      </c>
      <c r="M10" s="110">
        <f t="shared" si="1"/>
        <v>1</v>
      </c>
      <c r="N10" s="174"/>
      <c r="O10" s="199"/>
    </row>
    <row r="11" spans="1:15" ht="12" customHeight="1">
      <c r="A11" s="105" t="s">
        <v>127</v>
      </c>
      <c r="B11" s="243" t="s">
        <v>24</v>
      </c>
      <c r="C11" s="106" t="s">
        <v>66</v>
      </c>
      <c r="D11" s="107">
        <v>1979</v>
      </c>
      <c r="E11" s="68"/>
      <c r="F11" s="279">
        <v>21.5</v>
      </c>
      <c r="G11" s="68"/>
      <c r="H11" s="68"/>
      <c r="I11" s="130"/>
      <c r="J11" s="130"/>
      <c r="K11" s="134"/>
      <c r="L11" s="177">
        <f t="shared" si="0"/>
        <v>21.5</v>
      </c>
      <c r="M11" s="113">
        <f t="shared" si="1"/>
        <v>1</v>
      </c>
      <c r="N11" s="174"/>
      <c r="O11" s="199"/>
    </row>
    <row r="12" spans="1:15" ht="12" customHeight="1">
      <c r="A12" s="105" t="s">
        <v>128</v>
      </c>
      <c r="B12" s="171" t="s">
        <v>165</v>
      </c>
      <c r="C12" s="106" t="s">
        <v>67</v>
      </c>
      <c r="D12" s="246"/>
      <c r="E12" s="68"/>
      <c r="F12" s="250">
        <v>3</v>
      </c>
      <c r="G12" s="336">
        <v>15.5</v>
      </c>
      <c r="H12" s="68"/>
      <c r="I12" s="68"/>
      <c r="J12" s="68"/>
      <c r="K12" s="109"/>
      <c r="L12" s="177">
        <f>SUM(E12:K12)</f>
        <v>18.5</v>
      </c>
      <c r="M12" s="113">
        <f>COUNT(E12:K12)</f>
        <v>2</v>
      </c>
      <c r="N12" s="174"/>
      <c r="O12" s="199"/>
    </row>
    <row r="13" spans="1:15" ht="12" customHeight="1">
      <c r="A13" s="159" t="s">
        <v>128</v>
      </c>
      <c r="B13" s="173" t="s">
        <v>119</v>
      </c>
      <c r="C13" s="160" t="s">
        <v>66</v>
      </c>
      <c r="D13" s="244">
        <v>1980</v>
      </c>
      <c r="E13" s="59"/>
      <c r="F13" s="251">
        <v>3</v>
      </c>
      <c r="G13" s="349">
        <v>15.5</v>
      </c>
      <c r="H13" s="59"/>
      <c r="I13" s="143"/>
      <c r="J13" s="143"/>
      <c r="K13" s="167"/>
      <c r="L13" s="179">
        <f>SUM(E13:K13)</f>
        <v>18.5</v>
      </c>
      <c r="M13" s="131">
        <f>COUNT(E13:K13)</f>
        <v>2</v>
      </c>
      <c r="N13" s="175"/>
      <c r="O13" s="201"/>
    </row>
    <row r="14" spans="1:15" ht="12" customHeight="1">
      <c r="A14" s="105" t="s">
        <v>172</v>
      </c>
      <c r="B14" s="242" t="s">
        <v>182</v>
      </c>
      <c r="C14" s="106" t="s">
        <v>67</v>
      </c>
      <c r="D14" s="107"/>
      <c r="E14" s="68"/>
      <c r="F14" s="344">
        <v>16</v>
      </c>
      <c r="G14" s="130"/>
      <c r="H14" s="68"/>
      <c r="I14" s="68"/>
      <c r="J14" s="68"/>
      <c r="K14" s="109"/>
      <c r="L14" s="177">
        <f t="shared" si="0"/>
        <v>16</v>
      </c>
      <c r="M14" s="113">
        <f t="shared" si="1"/>
        <v>1</v>
      </c>
      <c r="N14" s="174"/>
      <c r="O14" s="199"/>
    </row>
    <row r="15" spans="1:15" ht="12" customHeight="1">
      <c r="A15" s="105" t="s">
        <v>172</v>
      </c>
      <c r="B15" s="242" t="s">
        <v>136</v>
      </c>
      <c r="C15" s="106" t="s">
        <v>67</v>
      </c>
      <c r="D15" s="107">
        <v>1973</v>
      </c>
      <c r="E15" s="68"/>
      <c r="F15" s="344">
        <v>16</v>
      </c>
      <c r="G15" s="130"/>
      <c r="H15" s="68"/>
      <c r="I15" s="68"/>
      <c r="J15" s="68"/>
      <c r="K15" s="109"/>
      <c r="L15" s="177">
        <f t="shared" si="0"/>
        <v>16</v>
      </c>
      <c r="M15" s="113">
        <f t="shared" si="1"/>
        <v>1</v>
      </c>
      <c r="N15" s="174"/>
      <c r="O15" s="199"/>
    </row>
    <row r="16" spans="1:15" ht="12" customHeight="1">
      <c r="A16" s="105" t="s">
        <v>203</v>
      </c>
      <c r="B16" s="171" t="s">
        <v>134</v>
      </c>
      <c r="C16" s="106" t="s">
        <v>67</v>
      </c>
      <c r="D16" s="107">
        <v>1966</v>
      </c>
      <c r="E16" s="68"/>
      <c r="F16" s="250">
        <v>15</v>
      </c>
      <c r="G16" s="68"/>
      <c r="H16" s="68"/>
      <c r="I16" s="130"/>
      <c r="J16" s="130"/>
      <c r="K16" s="134"/>
      <c r="L16" s="177">
        <f t="shared" si="0"/>
        <v>15</v>
      </c>
      <c r="M16" s="113">
        <f t="shared" si="1"/>
        <v>1</v>
      </c>
      <c r="N16" s="174"/>
      <c r="O16" s="199"/>
    </row>
    <row r="17" spans="1:15" ht="12" customHeight="1">
      <c r="A17" s="105" t="s">
        <v>204</v>
      </c>
      <c r="B17" s="171" t="s">
        <v>26</v>
      </c>
      <c r="C17" s="106" t="s">
        <v>67</v>
      </c>
      <c r="D17" s="107">
        <v>1963</v>
      </c>
      <c r="E17" s="68"/>
      <c r="F17" s="249">
        <v>3</v>
      </c>
      <c r="G17" s="68">
        <v>2</v>
      </c>
      <c r="H17" s="68"/>
      <c r="I17" s="68"/>
      <c r="J17" s="68"/>
      <c r="K17" s="134"/>
      <c r="L17" s="177">
        <f>SUM(E17:K17)</f>
        <v>5</v>
      </c>
      <c r="M17" s="113">
        <f>COUNT(E17:K17)</f>
        <v>2</v>
      </c>
      <c r="N17" s="174"/>
      <c r="O17" s="199"/>
    </row>
    <row r="18" spans="1:15" ht="12" customHeight="1">
      <c r="A18" s="105" t="s">
        <v>160</v>
      </c>
      <c r="B18" s="171" t="s">
        <v>183</v>
      </c>
      <c r="C18" s="106" t="s">
        <v>67</v>
      </c>
      <c r="D18" s="107">
        <v>1977</v>
      </c>
      <c r="E18" s="68"/>
      <c r="F18" s="250">
        <v>3.5</v>
      </c>
      <c r="G18" s="68">
        <v>1</v>
      </c>
      <c r="H18" s="68"/>
      <c r="I18" s="68"/>
      <c r="J18" s="68"/>
      <c r="K18" s="200"/>
      <c r="L18" s="177">
        <f t="shared" si="0"/>
        <v>4.5</v>
      </c>
      <c r="M18" s="113">
        <f t="shared" si="1"/>
        <v>2</v>
      </c>
      <c r="N18" s="174"/>
      <c r="O18" s="199"/>
    </row>
    <row r="19" spans="1:15" ht="12" customHeight="1">
      <c r="A19" s="105" t="s">
        <v>205</v>
      </c>
      <c r="B19" s="171" t="s">
        <v>184</v>
      </c>
      <c r="C19" s="106" t="s">
        <v>67</v>
      </c>
      <c r="D19" s="107">
        <v>1977</v>
      </c>
      <c r="E19" s="68"/>
      <c r="F19" s="250">
        <v>3.5</v>
      </c>
      <c r="G19" s="68"/>
      <c r="H19" s="68"/>
      <c r="I19" s="68"/>
      <c r="J19" s="68"/>
      <c r="K19" s="200"/>
      <c r="L19" s="177">
        <f t="shared" si="0"/>
        <v>3.5</v>
      </c>
      <c r="M19" s="113">
        <f t="shared" si="1"/>
        <v>1</v>
      </c>
      <c r="N19" s="174"/>
      <c r="O19" s="199"/>
    </row>
    <row r="20" spans="1:15" ht="12" customHeight="1">
      <c r="A20" s="105" t="s">
        <v>205</v>
      </c>
      <c r="B20" s="171" t="s">
        <v>131</v>
      </c>
      <c r="C20" s="106" t="s">
        <v>67</v>
      </c>
      <c r="D20" s="107">
        <v>1972</v>
      </c>
      <c r="E20" s="68"/>
      <c r="F20" s="68">
        <v>2.5</v>
      </c>
      <c r="G20" s="68">
        <v>1</v>
      </c>
      <c r="H20" s="68"/>
      <c r="I20" s="68"/>
      <c r="J20" s="68"/>
      <c r="K20" s="109"/>
      <c r="L20" s="177">
        <f>SUM(E20:K20)</f>
        <v>3.5</v>
      </c>
      <c r="M20" s="113">
        <f>COUNT(E20:K20)</f>
        <v>2</v>
      </c>
      <c r="N20" s="174"/>
      <c r="O20" s="199"/>
    </row>
    <row r="21" spans="1:15" ht="12" customHeight="1">
      <c r="A21" s="105" t="s">
        <v>206</v>
      </c>
      <c r="B21" s="171" t="s">
        <v>185</v>
      </c>
      <c r="C21" s="106" t="s">
        <v>67</v>
      </c>
      <c r="D21" s="107"/>
      <c r="E21" s="68"/>
      <c r="F21" s="250">
        <v>2.5</v>
      </c>
      <c r="G21" s="68"/>
      <c r="H21" s="68"/>
      <c r="I21" s="68"/>
      <c r="J21" s="68"/>
      <c r="K21" s="109"/>
      <c r="L21" s="177">
        <f t="shared" si="0"/>
        <v>2.5</v>
      </c>
      <c r="M21" s="113">
        <f t="shared" si="1"/>
        <v>1</v>
      </c>
      <c r="N21" s="174"/>
      <c r="O21" s="199"/>
    </row>
    <row r="22" spans="1:15" ht="12" customHeight="1">
      <c r="A22" s="105" t="s">
        <v>206</v>
      </c>
      <c r="B22" s="171" t="s">
        <v>186</v>
      </c>
      <c r="C22" s="106" t="s">
        <v>67</v>
      </c>
      <c r="D22" s="107">
        <v>1982</v>
      </c>
      <c r="E22" s="68"/>
      <c r="F22" s="250">
        <v>2.5</v>
      </c>
      <c r="G22" s="68"/>
      <c r="H22" s="68"/>
      <c r="I22" s="68"/>
      <c r="J22" s="68"/>
      <c r="K22" s="109"/>
      <c r="L22" s="177">
        <f t="shared" si="0"/>
        <v>2.5</v>
      </c>
      <c r="M22" s="113">
        <f t="shared" si="1"/>
        <v>1</v>
      </c>
      <c r="N22" s="174"/>
      <c r="O22" s="199"/>
    </row>
    <row r="23" spans="1:15" ht="12" customHeight="1">
      <c r="A23" s="161" t="s">
        <v>207</v>
      </c>
      <c r="B23" s="172" t="s">
        <v>77</v>
      </c>
      <c r="C23" s="162" t="s">
        <v>67</v>
      </c>
      <c r="D23" s="163">
        <v>1992</v>
      </c>
      <c r="E23" s="79"/>
      <c r="F23" s="79">
        <v>2.5</v>
      </c>
      <c r="G23" s="164"/>
      <c r="H23" s="79"/>
      <c r="I23" s="79"/>
      <c r="J23" s="79"/>
      <c r="K23" s="165"/>
      <c r="L23" s="178">
        <f t="shared" si="0"/>
        <v>2.5</v>
      </c>
      <c r="M23" s="166">
        <f t="shared" si="1"/>
        <v>1</v>
      </c>
      <c r="N23" s="176"/>
      <c r="O23" s="199"/>
    </row>
    <row r="24" spans="1:15" ht="12" customHeight="1">
      <c r="A24" s="202" t="s">
        <v>208</v>
      </c>
      <c r="B24" s="203" t="s">
        <v>143</v>
      </c>
      <c r="C24" s="204" t="s">
        <v>67</v>
      </c>
      <c r="D24" s="205"/>
      <c r="E24" s="90"/>
      <c r="F24" s="90"/>
      <c r="G24" s="206">
        <v>2</v>
      </c>
      <c r="H24" s="90"/>
      <c r="I24" s="90"/>
      <c r="J24" s="90"/>
      <c r="K24" s="207"/>
      <c r="L24" s="181">
        <f>SUM(E24:K24)</f>
        <v>2</v>
      </c>
      <c r="M24" s="55">
        <f>COUNT(E24:K24)</f>
        <v>1</v>
      </c>
      <c r="N24" s="176"/>
      <c r="O24" s="208"/>
    </row>
    <row r="25" spans="1:15" ht="12" customHeight="1">
      <c r="A25" s="105"/>
      <c r="B25" s="171"/>
      <c r="C25" s="106"/>
      <c r="D25" s="107"/>
      <c r="E25" s="68"/>
      <c r="F25" s="112"/>
      <c r="G25" s="68"/>
      <c r="H25" s="68"/>
      <c r="I25" s="68"/>
      <c r="J25" s="68"/>
      <c r="K25" s="200"/>
      <c r="L25" s="177">
        <f t="shared" si="0"/>
        <v>0</v>
      </c>
      <c r="M25" s="113">
        <f t="shared" si="1"/>
        <v>0</v>
      </c>
      <c r="N25" s="174"/>
      <c r="O25" s="199"/>
    </row>
    <row r="26" spans="1:15" ht="12" customHeight="1">
      <c r="A26" s="105"/>
      <c r="B26" s="171"/>
      <c r="C26" s="106"/>
      <c r="D26" s="107"/>
      <c r="E26" s="68"/>
      <c r="F26" s="68"/>
      <c r="G26" s="135"/>
      <c r="H26" s="68"/>
      <c r="I26" s="68"/>
      <c r="J26" s="68"/>
      <c r="K26" s="109"/>
      <c r="L26" s="177">
        <f t="shared" si="0"/>
        <v>0</v>
      </c>
      <c r="M26" s="113">
        <f t="shared" si="1"/>
        <v>0</v>
      </c>
      <c r="N26" s="174"/>
      <c r="O26" s="199"/>
    </row>
    <row r="27" spans="1:15" ht="12" customHeight="1">
      <c r="A27" s="105"/>
      <c r="B27" s="171"/>
      <c r="C27" s="106"/>
      <c r="D27" s="246"/>
      <c r="E27" s="68"/>
      <c r="F27" s="68"/>
      <c r="G27" s="68"/>
      <c r="H27" s="68"/>
      <c r="I27" s="68"/>
      <c r="J27" s="68"/>
      <c r="K27" s="109"/>
      <c r="L27" s="177">
        <f t="shared" si="0"/>
        <v>0</v>
      </c>
      <c r="M27" s="113">
        <f t="shared" si="1"/>
        <v>0</v>
      </c>
      <c r="N27" s="174"/>
      <c r="O27" s="199"/>
    </row>
    <row r="28" spans="1:15" ht="12" customHeight="1">
      <c r="A28" s="105"/>
      <c r="B28" s="171"/>
      <c r="C28" s="106"/>
      <c r="D28" s="107"/>
      <c r="E28" s="68"/>
      <c r="F28" s="68"/>
      <c r="G28" s="135"/>
      <c r="H28" s="68"/>
      <c r="I28" s="68"/>
      <c r="J28" s="68"/>
      <c r="K28" s="109"/>
      <c r="L28" s="180">
        <f t="shared" si="0"/>
        <v>0</v>
      </c>
      <c r="M28" s="110">
        <f t="shared" si="1"/>
        <v>0</v>
      </c>
      <c r="N28" s="174"/>
      <c r="O28" s="199"/>
    </row>
    <row r="29" spans="1:15" ht="12" customHeight="1">
      <c r="A29" s="105"/>
      <c r="B29" s="106"/>
      <c r="C29" s="106"/>
      <c r="D29" s="246"/>
      <c r="E29" s="68"/>
      <c r="F29" s="68"/>
      <c r="G29" s="68"/>
      <c r="H29" s="68"/>
      <c r="I29" s="14"/>
      <c r="J29" s="14"/>
      <c r="K29" s="118"/>
      <c r="L29" s="181">
        <f>SUM(E29:K29)</f>
        <v>0</v>
      </c>
      <c r="M29" s="55">
        <f>COUNT(E29:K29)</f>
        <v>0</v>
      </c>
      <c r="N29" s="174"/>
      <c r="O29" s="199"/>
    </row>
    <row r="30" spans="1:15" ht="12" customHeight="1">
      <c r="A30" s="105"/>
      <c r="B30" s="171"/>
      <c r="C30" s="106"/>
      <c r="D30" s="107"/>
      <c r="E30" s="68"/>
      <c r="F30" s="68"/>
      <c r="G30" s="135"/>
      <c r="H30" s="68"/>
      <c r="I30" s="68"/>
      <c r="J30" s="68"/>
      <c r="K30" s="109"/>
      <c r="L30" s="177">
        <f t="shared" si="0"/>
        <v>0</v>
      </c>
      <c r="M30" s="113">
        <f t="shared" si="1"/>
        <v>0</v>
      </c>
      <c r="N30" s="174"/>
      <c r="O30" s="199"/>
    </row>
    <row r="31" spans="1:15" ht="12" customHeight="1">
      <c r="A31" s="105"/>
      <c r="B31" s="171"/>
      <c r="C31" s="106"/>
      <c r="D31" s="107"/>
      <c r="E31" s="68"/>
      <c r="F31" s="68"/>
      <c r="G31" s="68"/>
      <c r="H31" s="68"/>
      <c r="I31" s="68"/>
      <c r="J31" s="68"/>
      <c r="K31" s="109"/>
      <c r="L31" s="177">
        <f t="shared" si="0"/>
        <v>0</v>
      </c>
      <c r="M31" s="113">
        <f t="shared" si="1"/>
        <v>0</v>
      </c>
      <c r="N31" s="174"/>
      <c r="O31" s="199"/>
    </row>
    <row r="32" spans="1:15" ht="12" customHeight="1">
      <c r="A32" s="105"/>
      <c r="B32" s="171"/>
      <c r="C32" s="106"/>
      <c r="D32" s="107"/>
      <c r="E32" s="68"/>
      <c r="F32" s="68"/>
      <c r="G32" s="68"/>
      <c r="H32" s="68"/>
      <c r="I32" s="68"/>
      <c r="J32" s="68"/>
      <c r="K32" s="109"/>
      <c r="L32" s="177">
        <f t="shared" si="0"/>
        <v>0</v>
      </c>
      <c r="M32" s="113">
        <f t="shared" si="1"/>
        <v>0</v>
      </c>
      <c r="N32" s="174"/>
      <c r="O32" s="199"/>
    </row>
    <row r="33" spans="1:15" ht="12" customHeight="1">
      <c r="A33" s="105"/>
      <c r="B33" s="171"/>
      <c r="C33" s="106"/>
      <c r="D33" s="107"/>
      <c r="E33" s="68"/>
      <c r="F33" s="68"/>
      <c r="G33" s="68"/>
      <c r="H33" s="68"/>
      <c r="I33" s="68"/>
      <c r="J33" s="68"/>
      <c r="K33" s="134"/>
      <c r="L33" s="177">
        <f t="shared" si="0"/>
        <v>0</v>
      </c>
      <c r="M33" s="113">
        <f t="shared" si="1"/>
        <v>0</v>
      </c>
      <c r="N33" s="174"/>
      <c r="O33" s="199"/>
    </row>
    <row r="34" spans="1:15" ht="12" customHeight="1">
      <c r="A34" s="105"/>
      <c r="B34" s="106"/>
      <c r="C34" s="106"/>
      <c r="D34" s="107"/>
      <c r="E34" s="68"/>
      <c r="F34" s="68"/>
      <c r="G34" s="68"/>
      <c r="H34" s="68"/>
      <c r="I34" s="68"/>
      <c r="J34" s="68"/>
      <c r="K34" s="134"/>
      <c r="L34" s="177">
        <f t="shared" si="0"/>
        <v>0</v>
      </c>
      <c r="M34" s="113">
        <f t="shared" si="1"/>
        <v>0</v>
      </c>
      <c r="N34" s="174"/>
      <c r="O34" s="199"/>
    </row>
    <row r="35" spans="1:15" ht="12" customHeight="1">
      <c r="A35" s="105"/>
      <c r="B35" s="106"/>
      <c r="C35" s="106"/>
      <c r="D35" s="246"/>
      <c r="E35" s="68"/>
      <c r="F35" s="68"/>
      <c r="G35" s="68"/>
      <c r="H35" s="68"/>
      <c r="I35" s="68"/>
      <c r="J35" s="7"/>
      <c r="K35" s="109"/>
      <c r="L35" s="177">
        <f>SUM(E35:K35)</f>
        <v>0</v>
      </c>
      <c r="M35" s="113">
        <f>COUNT(E35:K35)</f>
        <v>0</v>
      </c>
      <c r="N35" s="174"/>
      <c r="O35" s="199"/>
    </row>
    <row r="36" spans="1:15" ht="12" customHeight="1">
      <c r="A36" s="105"/>
      <c r="B36" s="106"/>
      <c r="C36" s="106"/>
      <c r="D36" s="246"/>
      <c r="E36" s="68"/>
      <c r="F36" s="68"/>
      <c r="G36" s="68"/>
      <c r="H36" s="68"/>
      <c r="I36" s="14"/>
      <c r="J36" s="13"/>
      <c r="K36" s="142"/>
      <c r="L36" s="177">
        <f>SUM(E36:K36)</f>
        <v>0</v>
      </c>
      <c r="M36" s="113">
        <f>COUNT(E36:K36)</f>
        <v>0</v>
      </c>
      <c r="N36" s="174"/>
      <c r="O36" s="199"/>
    </row>
    <row r="37" spans="1:15" ht="12" customHeight="1">
      <c r="A37" s="105"/>
      <c r="B37" s="106"/>
      <c r="C37" s="106"/>
      <c r="D37" s="246"/>
      <c r="E37" s="68"/>
      <c r="F37" s="68"/>
      <c r="G37" s="68"/>
      <c r="H37" s="68"/>
      <c r="I37" s="14"/>
      <c r="J37" s="143"/>
      <c r="K37" s="140"/>
      <c r="L37" s="177">
        <f>SUM(E37:K37)</f>
        <v>0</v>
      </c>
      <c r="M37" s="113">
        <f>COUNT(E37:K37)</f>
        <v>0</v>
      </c>
      <c r="N37" s="174"/>
      <c r="O37" s="199"/>
    </row>
    <row r="38" spans="1:15" ht="12" customHeight="1">
      <c r="A38" s="105"/>
      <c r="B38" s="106"/>
      <c r="C38" s="106"/>
      <c r="D38" s="246"/>
      <c r="E38" s="68"/>
      <c r="F38" s="68"/>
      <c r="G38" s="68"/>
      <c r="H38" s="68"/>
      <c r="I38" s="68"/>
      <c r="J38" s="68"/>
      <c r="K38" s="109"/>
      <c r="L38" s="177">
        <f aca="true" t="shared" si="2" ref="L38:L48">SUM(E38:K38)</f>
        <v>0</v>
      </c>
      <c r="M38" s="113">
        <f aca="true" t="shared" si="3" ref="M38:M48">COUNT(E38:K38)</f>
        <v>0</v>
      </c>
      <c r="N38" s="174"/>
      <c r="O38" s="199"/>
    </row>
    <row r="39" spans="1:15" ht="12" customHeight="1">
      <c r="A39" s="105"/>
      <c r="B39" s="106"/>
      <c r="C39" s="106"/>
      <c r="D39" s="107"/>
      <c r="E39" s="68"/>
      <c r="F39" s="68"/>
      <c r="G39" s="68"/>
      <c r="H39" s="68"/>
      <c r="I39" s="68"/>
      <c r="J39" s="68"/>
      <c r="K39" s="109"/>
      <c r="L39" s="177">
        <f t="shared" si="2"/>
        <v>0</v>
      </c>
      <c r="M39" s="113">
        <f t="shared" si="3"/>
        <v>0</v>
      </c>
      <c r="N39" s="174"/>
      <c r="O39" s="199"/>
    </row>
    <row r="40" spans="1:15" ht="12" customHeight="1">
      <c r="A40" s="105"/>
      <c r="B40" s="106"/>
      <c r="C40" s="106"/>
      <c r="D40" s="107"/>
      <c r="E40" s="68"/>
      <c r="F40" s="68"/>
      <c r="G40" s="68"/>
      <c r="H40" s="68"/>
      <c r="I40" s="68"/>
      <c r="J40" s="68"/>
      <c r="K40" s="109"/>
      <c r="L40" s="177">
        <f t="shared" si="2"/>
        <v>0</v>
      </c>
      <c r="M40" s="113">
        <f t="shared" si="3"/>
        <v>0</v>
      </c>
      <c r="N40" s="174"/>
      <c r="O40" s="199"/>
    </row>
    <row r="41" spans="1:15" ht="12" customHeight="1">
      <c r="A41" s="105"/>
      <c r="B41" s="106"/>
      <c r="C41" s="106"/>
      <c r="D41" s="107"/>
      <c r="E41" s="108"/>
      <c r="F41" s="108"/>
      <c r="G41" s="108"/>
      <c r="H41" s="108"/>
      <c r="I41" s="108"/>
      <c r="J41" s="68"/>
      <c r="K41" s="109"/>
      <c r="L41" s="177">
        <f t="shared" si="2"/>
        <v>0</v>
      </c>
      <c r="M41" s="110">
        <f t="shared" si="3"/>
        <v>0</v>
      </c>
      <c r="N41" s="175"/>
      <c r="O41" s="199"/>
    </row>
    <row r="42" spans="1:15" ht="12" customHeight="1">
      <c r="A42" s="105"/>
      <c r="B42" s="106"/>
      <c r="C42" s="106"/>
      <c r="D42" s="107"/>
      <c r="E42" s="108"/>
      <c r="F42" s="108"/>
      <c r="G42" s="108"/>
      <c r="H42" s="108"/>
      <c r="I42" s="108"/>
      <c r="J42" s="68"/>
      <c r="K42" s="109"/>
      <c r="L42" s="177">
        <f t="shared" si="2"/>
        <v>0</v>
      </c>
      <c r="M42" s="110">
        <f t="shared" si="3"/>
        <v>0</v>
      </c>
      <c r="N42" s="175"/>
      <c r="O42" s="199"/>
    </row>
    <row r="43" spans="1:15" ht="12" customHeight="1">
      <c r="A43" s="105"/>
      <c r="B43" s="106"/>
      <c r="C43" s="106"/>
      <c r="D43" s="107"/>
      <c r="E43" s="135"/>
      <c r="F43" s="135"/>
      <c r="G43" s="68"/>
      <c r="H43" s="68"/>
      <c r="I43" s="68"/>
      <c r="J43" s="68"/>
      <c r="K43" s="109"/>
      <c r="L43" s="177">
        <f t="shared" si="2"/>
        <v>0</v>
      </c>
      <c r="M43" s="113">
        <f t="shared" si="3"/>
        <v>0</v>
      </c>
      <c r="N43" s="174"/>
      <c r="O43" s="199"/>
    </row>
    <row r="44" spans="1:15" ht="12" customHeight="1">
      <c r="A44" s="105"/>
      <c r="B44" s="106"/>
      <c r="C44" s="106"/>
      <c r="D44" s="107"/>
      <c r="E44" s="68"/>
      <c r="F44" s="68"/>
      <c r="G44" s="68"/>
      <c r="H44" s="68"/>
      <c r="I44" s="68"/>
      <c r="J44" s="68"/>
      <c r="K44" s="109"/>
      <c r="L44" s="177">
        <f t="shared" si="2"/>
        <v>0</v>
      </c>
      <c r="M44" s="113">
        <f t="shared" si="3"/>
        <v>0</v>
      </c>
      <c r="N44" s="174"/>
      <c r="O44" s="199"/>
    </row>
    <row r="45" spans="1:15" ht="12" customHeight="1">
      <c r="A45" s="105"/>
      <c r="B45" s="106"/>
      <c r="C45" s="106"/>
      <c r="D45" s="246"/>
      <c r="E45" s="68"/>
      <c r="F45" s="68"/>
      <c r="G45" s="68"/>
      <c r="H45" s="68"/>
      <c r="I45" s="68"/>
      <c r="J45" s="68"/>
      <c r="K45" s="109"/>
      <c r="L45" s="177">
        <f t="shared" si="2"/>
        <v>0</v>
      </c>
      <c r="M45" s="113">
        <f t="shared" si="3"/>
        <v>0</v>
      </c>
      <c r="N45" s="174"/>
      <c r="O45" s="199"/>
    </row>
    <row r="46" spans="1:15" ht="12" customHeight="1">
      <c r="A46" s="105"/>
      <c r="B46" s="106"/>
      <c r="C46" s="106"/>
      <c r="D46" s="107"/>
      <c r="E46" s="68"/>
      <c r="F46" s="68"/>
      <c r="G46" s="135"/>
      <c r="H46" s="68"/>
      <c r="I46" s="68"/>
      <c r="J46" s="68"/>
      <c r="K46" s="109"/>
      <c r="L46" s="177">
        <f t="shared" si="2"/>
        <v>0</v>
      </c>
      <c r="M46" s="113">
        <f t="shared" si="3"/>
        <v>0</v>
      </c>
      <c r="N46" s="174"/>
      <c r="O46" s="199"/>
    </row>
    <row r="47" spans="1:15" ht="12" customHeight="1">
      <c r="A47" s="105"/>
      <c r="B47" s="106"/>
      <c r="C47" s="106"/>
      <c r="D47" s="107"/>
      <c r="E47" s="68"/>
      <c r="F47" s="68"/>
      <c r="G47" s="135"/>
      <c r="H47" s="68"/>
      <c r="I47" s="68"/>
      <c r="J47" s="68"/>
      <c r="K47" s="109"/>
      <c r="L47" s="177">
        <f t="shared" si="2"/>
        <v>0</v>
      </c>
      <c r="M47" s="113">
        <f t="shared" si="3"/>
        <v>0</v>
      </c>
      <c r="N47" s="174"/>
      <c r="O47" s="199"/>
    </row>
    <row r="48" spans="1:15" ht="12" customHeight="1">
      <c r="A48" s="105"/>
      <c r="B48" s="106"/>
      <c r="C48" s="106"/>
      <c r="D48" s="246"/>
      <c r="E48" s="68"/>
      <c r="F48" s="68"/>
      <c r="G48" s="68"/>
      <c r="H48" s="68"/>
      <c r="I48" s="14"/>
      <c r="J48" s="14"/>
      <c r="K48" s="118"/>
      <c r="L48" s="177">
        <f t="shared" si="2"/>
        <v>0</v>
      </c>
      <c r="M48" s="113">
        <f t="shared" si="3"/>
        <v>0</v>
      </c>
      <c r="N48" s="174"/>
      <c r="O48" s="199"/>
    </row>
    <row r="49" spans="1:13" ht="12" customHeight="1">
      <c r="A49" s="441" t="s">
        <v>59</v>
      </c>
      <c r="B49" s="441"/>
      <c r="C49" s="441"/>
      <c r="D49" s="441"/>
      <c r="E49" s="107">
        <f>(COUNT(E6:E35)/2)</f>
        <v>0</v>
      </c>
      <c r="F49" s="107">
        <f>(COUNT(F6:F48)/2)</f>
        <v>9</v>
      </c>
      <c r="G49" s="107">
        <f>(COUNT(G6:G48)/2)</f>
        <v>5</v>
      </c>
      <c r="H49" s="107">
        <f>(COUNT(H6:H48)/2)</f>
        <v>0</v>
      </c>
      <c r="I49" s="107">
        <f>(COUNT(I6:I48)/2)</f>
        <v>0</v>
      </c>
      <c r="J49" s="107">
        <f>(COUNT(J6:J35)/2)</f>
        <v>0</v>
      </c>
      <c r="K49" s="30">
        <f>(COUNT(K6:K48)/2)</f>
        <v>0</v>
      </c>
      <c r="L49" s="426"/>
      <c r="M49" s="426"/>
    </row>
    <row r="50" spans="1:13" ht="12.75" customHeight="1">
      <c r="A50" s="379" t="s">
        <v>10</v>
      </c>
      <c r="B50" s="379"/>
      <c r="C50" s="128"/>
      <c r="D50" s="33" t="s">
        <v>11</v>
      </c>
      <c r="E50" s="33" t="s">
        <v>12</v>
      </c>
      <c r="F50" s="35" t="s">
        <v>60</v>
      </c>
      <c r="G50" s="35">
        <v>0.5</v>
      </c>
      <c r="H50" s="35">
        <v>0.25</v>
      </c>
      <c r="I50" s="35"/>
      <c r="J50" s="33">
        <v>0.125</v>
      </c>
      <c r="K50" s="121">
        <v>0.0625</v>
      </c>
      <c r="L50" s="121">
        <v>0.03125</v>
      </c>
      <c r="M50" s="122"/>
    </row>
    <row r="51" spans="1:17" ht="12" customHeight="1">
      <c r="A51" s="379"/>
      <c r="B51" s="379"/>
      <c r="C51" s="137"/>
      <c r="D51" s="123">
        <v>50</v>
      </c>
      <c r="E51" s="123">
        <v>35</v>
      </c>
      <c r="F51" s="124">
        <v>26</v>
      </c>
      <c r="G51" s="123">
        <v>22</v>
      </c>
      <c r="H51" s="123">
        <v>12</v>
      </c>
      <c r="I51" s="123"/>
      <c r="J51" s="123">
        <v>6</v>
      </c>
      <c r="K51" s="124">
        <v>4</v>
      </c>
      <c r="L51" s="125" t="s">
        <v>7</v>
      </c>
      <c r="M51" s="122"/>
      <c r="P51" s="126"/>
      <c r="Q51" s="126"/>
    </row>
    <row r="52" spans="1:15" ht="26.25" customHeight="1">
      <c r="A52" s="379" t="s">
        <v>61</v>
      </c>
      <c r="B52" s="379"/>
      <c r="C52" s="129"/>
      <c r="D52" s="427" t="s">
        <v>202</v>
      </c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9"/>
    </row>
    <row r="53" spans="1:15" ht="26.25" customHeight="1">
      <c r="A53" s="379" t="s">
        <v>62</v>
      </c>
      <c r="B53" s="379"/>
      <c r="C53" s="129"/>
      <c r="D53" s="417" t="s">
        <v>63</v>
      </c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9"/>
    </row>
    <row r="54" spans="1:15" ht="27" customHeight="1">
      <c r="A54" s="420" t="s">
        <v>64</v>
      </c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2"/>
    </row>
    <row r="55" spans="1:13" ht="12.75">
      <c r="A55" s="127"/>
      <c r="B55" s="127"/>
      <c r="C55" s="127"/>
      <c r="D55" s="247"/>
      <c r="E55" s="127"/>
      <c r="F55" s="127"/>
      <c r="G55" s="127"/>
      <c r="H55" s="127"/>
      <c r="I55" s="127"/>
      <c r="J55" s="127"/>
      <c r="K55" s="127"/>
      <c r="L55" s="127"/>
      <c r="M55" s="127"/>
    </row>
  </sheetData>
  <sheetProtection/>
  <mergeCells count="20">
    <mergeCell ref="B1:O1"/>
    <mergeCell ref="D2:K2"/>
    <mergeCell ref="A3:E3"/>
    <mergeCell ref="J3:M3"/>
    <mergeCell ref="A4:A5"/>
    <mergeCell ref="B4:B5"/>
    <mergeCell ref="C4:C5"/>
    <mergeCell ref="D4:D5"/>
    <mergeCell ref="L4:L5"/>
    <mergeCell ref="M4:M5"/>
    <mergeCell ref="A53:B53"/>
    <mergeCell ref="D53:O53"/>
    <mergeCell ref="A54:O54"/>
    <mergeCell ref="N4:N5"/>
    <mergeCell ref="O4:O5"/>
    <mergeCell ref="A49:D49"/>
    <mergeCell ref="L49:M49"/>
    <mergeCell ref="A50:B51"/>
    <mergeCell ref="A52:B52"/>
    <mergeCell ref="D52:O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T7" sqref="T7"/>
    </sheetView>
  </sheetViews>
  <sheetFormatPr defaultColWidth="9.00390625" defaultRowHeight="12.75"/>
  <cols>
    <col min="1" max="1" width="5.50390625" style="1" customWidth="1"/>
    <col min="2" max="2" width="18.50390625" style="1" bestFit="1" customWidth="1"/>
    <col min="3" max="3" width="8.875" style="1" bestFit="1" customWidth="1"/>
    <col min="4" max="4" width="5.00390625" style="1" customWidth="1"/>
    <col min="5" max="11" width="6.375" style="1" customWidth="1"/>
    <col min="12" max="12" width="7.00390625" style="1" customWidth="1"/>
    <col min="13" max="13" width="2.875" style="1" customWidth="1"/>
    <col min="14" max="14" width="5.50390625" style="1" bestFit="1" customWidth="1"/>
    <col min="15" max="15" width="5.125" style="1" customWidth="1"/>
    <col min="16" max="16384" width="8.875" style="1" customWidth="1"/>
  </cols>
  <sheetData>
    <row r="1" spans="2:15" ht="33" customHeight="1">
      <c r="B1" s="403" t="s">
        <v>20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4:15" ht="12.75">
      <c r="D2" s="404" t="s">
        <v>90</v>
      </c>
      <c r="E2" s="404"/>
      <c r="F2" s="404"/>
      <c r="G2" s="404"/>
      <c r="H2" s="404"/>
      <c r="I2" s="404"/>
      <c r="J2" s="404"/>
      <c r="K2" s="404"/>
      <c r="O2" s="2"/>
    </row>
    <row r="3" spans="1:15" ht="13.5" thickBot="1">
      <c r="A3" s="430" t="s">
        <v>71</v>
      </c>
      <c r="B3" s="430"/>
      <c r="C3" s="430"/>
      <c r="D3" s="430"/>
      <c r="E3" s="430"/>
      <c r="J3" s="431" t="s">
        <v>21</v>
      </c>
      <c r="K3" s="431"/>
      <c r="L3" s="431"/>
      <c r="M3" s="431"/>
      <c r="O3" s="2"/>
    </row>
    <row r="4" spans="1:15" ht="22.5" customHeight="1">
      <c r="A4" s="442" t="s">
        <v>0</v>
      </c>
      <c r="B4" s="443" t="s">
        <v>1</v>
      </c>
      <c r="C4" s="444" t="s">
        <v>65</v>
      </c>
      <c r="D4" s="444" t="s">
        <v>2</v>
      </c>
      <c r="E4" s="101" t="s">
        <v>3</v>
      </c>
      <c r="F4" s="102"/>
      <c r="G4" s="102"/>
      <c r="H4" s="102"/>
      <c r="I4" s="102"/>
      <c r="J4" s="102"/>
      <c r="K4" s="103"/>
      <c r="L4" s="445" t="s">
        <v>4</v>
      </c>
      <c r="M4" s="440" t="s">
        <v>5</v>
      </c>
      <c r="N4" s="392" t="s">
        <v>78</v>
      </c>
      <c r="O4" s="423" t="s">
        <v>300</v>
      </c>
    </row>
    <row r="5" spans="1:15" ht="69" customHeight="1" thickBot="1">
      <c r="A5" s="442"/>
      <c r="B5" s="443"/>
      <c r="C5" s="444"/>
      <c r="D5" s="444"/>
      <c r="E5" s="100" t="s">
        <v>104</v>
      </c>
      <c r="F5" s="100" t="s">
        <v>299</v>
      </c>
      <c r="G5" s="100" t="s">
        <v>105</v>
      </c>
      <c r="H5" s="100" t="s">
        <v>106</v>
      </c>
      <c r="I5" s="100"/>
      <c r="J5" s="100"/>
      <c r="K5" s="104"/>
      <c r="L5" s="446"/>
      <c r="M5" s="407"/>
      <c r="N5" s="393"/>
      <c r="O5" s="424"/>
    </row>
    <row r="6" spans="1:15" ht="12" customHeight="1">
      <c r="A6" s="105" t="s">
        <v>125</v>
      </c>
      <c r="B6" s="106" t="s">
        <v>43</v>
      </c>
      <c r="C6" s="106" t="s">
        <v>66</v>
      </c>
      <c r="D6" s="107">
        <v>1969</v>
      </c>
      <c r="E6" s="336">
        <v>17</v>
      </c>
      <c r="F6" s="280">
        <v>21.5</v>
      </c>
      <c r="G6" s="130">
        <v>29</v>
      </c>
      <c r="H6" s="130">
        <v>28</v>
      </c>
      <c r="I6" s="68"/>
      <c r="J6" s="68"/>
      <c r="K6" s="109"/>
      <c r="L6" s="177">
        <f>SUM(E6:K6)</f>
        <v>95.5</v>
      </c>
      <c r="M6" s="113">
        <f>COUNT(E6:K6)</f>
        <v>4</v>
      </c>
      <c r="N6" s="174">
        <f aca="true" t="shared" si="0" ref="N6:N16">L6</f>
        <v>95.5</v>
      </c>
      <c r="O6" s="332">
        <v>1</v>
      </c>
    </row>
    <row r="7" spans="1:15" ht="12" customHeight="1">
      <c r="A7" s="105" t="s">
        <v>125</v>
      </c>
      <c r="B7" s="106" t="s">
        <v>75</v>
      </c>
      <c r="C7" s="106" t="s">
        <v>66</v>
      </c>
      <c r="D7" s="107">
        <v>1984</v>
      </c>
      <c r="E7" s="336">
        <v>17</v>
      </c>
      <c r="F7" s="280">
        <v>21.5</v>
      </c>
      <c r="G7" s="130">
        <v>29</v>
      </c>
      <c r="H7" s="130">
        <v>28</v>
      </c>
      <c r="I7" s="68"/>
      <c r="J7" s="68"/>
      <c r="K7" s="109"/>
      <c r="L7" s="177">
        <f>SUM(E7:K7)</f>
        <v>95.5</v>
      </c>
      <c r="M7" s="113">
        <f>COUNT(E7:K7)</f>
        <v>4</v>
      </c>
      <c r="N7" s="174">
        <f t="shared" si="0"/>
        <v>95.5</v>
      </c>
      <c r="O7" s="332">
        <v>1</v>
      </c>
    </row>
    <row r="8" spans="1:15" ht="12" customHeight="1">
      <c r="A8" s="105" t="s">
        <v>126</v>
      </c>
      <c r="B8" s="106" t="s">
        <v>74</v>
      </c>
      <c r="C8" s="106" t="s">
        <v>67</v>
      </c>
      <c r="D8" s="107">
        <v>1982</v>
      </c>
      <c r="E8" s="130">
        <v>29</v>
      </c>
      <c r="F8" s="130">
        <v>28</v>
      </c>
      <c r="G8" s="336">
        <v>16</v>
      </c>
      <c r="H8" s="112">
        <v>9</v>
      </c>
      <c r="I8" s="68"/>
      <c r="J8" s="68"/>
      <c r="K8" s="109"/>
      <c r="L8" s="177">
        <f>SUM(E8:K8)</f>
        <v>82</v>
      </c>
      <c r="M8" s="113">
        <f>COUNT(E8:K8)</f>
        <v>4</v>
      </c>
      <c r="N8" s="174">
        <f t="shared" si="0"/>
        <v>82</v>
      </c>
      <c r="O8" s="333">
        <v>2</v>
      </c>
    </row>
    <row r="9" spans="1:15" ht="12" customHeight="1">
      <c r="A9" s="105" t="s">
        <v>126</v>
      </c>
      <c r="B9" s="106" t="s">
        <v>111</v>
      </c>
      <c r="C9" s="106" t="s">
        <v>67</v>
      </c>
      <c r="D9" s="107">
        <v>1969</v>
      </c>
      <c r="E9" s="130">
        <v>29</v>
      </c>
      <c r="F9" s="130">
        <v>28</v>
      </c>
      <c r="G9" s="336">
        <v>16</v>
      </c>
      <c r="H9" s="112">
        <v>9</v>
      </c>
      <c r="I9" s="68"/>
      <c r="J9" s="68"/>
      <c r="K9" s="134"/>
      <c r="L9" s="177">
        <f>SUM(E9:K9)</f>
        <v>82</v>
      </c>
      <c r="M9" s="113">
        <f>COUNT(E9:K9)</f>
        <v>4</v>
      </c>
      <c r="N9" s="174">
        <f t="shared" si="0"/>
        <v>82</v>
      </c>
      <c r="O9" s="333">
        <v>2</v>
      </c>
    </row>
    <row r="10" spans="1:15" ht="12" customHeight="1">
      <c r="A10" s="105" t="s">
        <v>116</v>
      </c>
      <c r="B10" s="106" t="s">
        <v>107</v>
      </c>
      <c r="C10" s="106" t="s">
        <v>67</v>
      </c>
      <c r="D10" s="107">
        <v>1969</v>
      </c>
      <c r="E10" s="280">
        <v>21.5</v>
      </c>
      <c r="F10" s="112">
        <v>9</v>
      </c>
      <c r="G10" s="112"/>
      <c r="H10" s="280">
        <v>21.5</v>
      </c>
      <c r="I10" s="108"/>
      <c r="J10" s="68"/>
      <c r="K10" s="109"/>
      <c r="L10" s="177">
        <f aca="true" t="shared" si="1" ref="L10:L16">SUM(E10:K10)</f>
        <v>52</v>
      </c>
      <c r="M10" s="110">
        <f aca="true" t="shared" si="2" ref="M10:M16">COUNT(E10:K10)</f>
        <v>3</v>
      </c>
      <c r="N10" s="174">
        <f t="shared" si="0"/>
        <v>52</v>
      </c>
      <c r="O10" s="334">
        <v>3</v>
      </c>
    </row>
    <row r="11" spans="1:15" ht="12" customHeight="1">
      <c r="A11" s="105" t="s">
        <v>152</v>
      </c>
      <c r="B11" s="106" t="s">
        <v>29</v>
      </c>
      <c r="C11" s="106" t="s">
        <v>67</v>
      </c>
      <c r="D11" s="107"/>
      <c r="E11" s="68">
        <v>15</v>
      </c>
      <c r="F11" s="68">
        <v>2</v>
      </c>
      <c r="G11" s="68">
        <v>10</v>
      </c>
      <c r="H11" s="280">
        <v>21.5</v>
      </c>
      <c r="I11" s="68"/>
      <c r="J11" s="68"/>
      <c r="K11" s="109"/>
      <c r="L11" s="177">
        <f t="shared" si="1"/>
        <v>48.5</v>
      </c>
      <c r="M11" s="113">
        <f t="shared" si="2"/>
        <v>4</v>
      </c>
      <c r="N11" s="174">
        <f t="shared" si="0"/>
        <v>48.5</v>
      </c>
      <c r="O11" s="335">
        <v>3</v>
      </c>
    </row>
    <row r="12" spans="1:15" ht="12" customHeight="1">
      <c r="A12" s="105" t="s">
        <v>166</v>
      </c>
      <c r="B12" s="106" t="s">
        <v>30</v>
      </c>
      <c r="C12" s="106" t="s">
        <v>67</v>
      </c>
      <c r="D12" s="117"/>
      <c r="E12" s="68"/>
      <c r="F12" s="68">
        <v>15</v>
      </c>
      <c r="G12" s="68">
        <v>9</v>
      </c>
      <c r="H12" s="68">
        <v>10</v>
      </c>
      <c r="I12" s="14"/>
      <c r="J12" s="14"/>
      <c r="K12" s="140"/>
      <c r="L12" s="183">
        <f t="shared" si="1"/>
        <v>34</v>
      </c>
      <c r="M12" s="131">
        <f t="shared" si="2"/>
        <v>3</v>
      </c>
      <c r="N12" s="174">
        <f t="shared" si="0"/>
        <v>34</v>
      </c>
      <c r="O12" s="114"/>
    </row>
    <row r="13" spans="1:15" ht="12" customHeight="1">
      <c r="A13" s="105" t="s">
        <v>33</v>
      </c>
      <c r="B13" s="106" t="s">
        <v>28</v>
      </c>
      <c r="C13" s="106" t="s">
        <v>67</v>
      </c>
      <c r="D13" s="107">
        <v>1986</v>
      </c>
      <c r="E13" s="280">
        <v>21.5</v>
      </c>
      <c r="F13" s="112">
        <v>9</v>
      </c>
      <c r="G13" s="112"/>
      <c r="H13" s="112"/>
      <c r="I13" s="108"/>
      <c r="J13" s="68"/>
      <c r="K13" s="109"/>
      <c r="L13" s="177">
        <f t="shared" si="1"/>
        <v>30.5</v>
      </c>
      <c r="M13" s="110">
        <f t="shared" si="2"/>
        <v>2</v>
      </c>
      <c r="N13" s="174">
        <f t="shared" si="0"/>
        <v>30.5</v>
      </c>
      <c r="O13" s="111"/>
    </row>
    <row r="14" spans="1:15" ht="12" customHeight="1">
      <c r="A14" s="105" t="s">
        <v>34</v>
      </c>
      <c r="B14" s="106" t="s">
        <v>120</v>
      </c>
      <c r="C14" s="106" t="s">
        <v>66</v>
      </c>
      <c r="D14" s="107">
        <v>1973</v>
      </c>
      <c r="E14" s="135">
        <v>10</v>
      </c>
      <c r="F14" s="135">
        <v>10</v>
      </c>
      <c r="G14" s="68"/>
      <c r="H14" s="68">
        <v>10</v>
      </c>
      <c r="I14" s="68"/>
      <c r="J14" s="68"/>
      <c r="K14" s="109"/>
      <c r="L14" s="177">
        <f t="shared" si="1"/>
        <v>30</v>
      </c>
      <c r="M14" s="113">
        <f t="shared" si="2"/>
        <v>3</v>
      </c>
      <c r="N14" s="174">
        <f t="shared" si="0"/>
        <v>30</v>
      </c>
      <c r="O14" s="114"/>
    </row>
    <row r="15" spans="1:15" ht="12" customHeight="1">
      <c r="A15" s="105" t="s">
        <v>88</v>
      </c>
      <c r="B15" s="106" t="s">
        <v>124</v>
      </c>
      <c r="C15" s="106" t="s">
        <v>67</v>
      </c>
      <c r="D15" s="107">
        <v>1966</v>
      </c>
      <c r="E15" s="112">
        <v>9</v>
      </c>
      <c r="F15" s="112">
        <v>2.5</v>
      </c>
      <c r="G15" s="112">
        <v>9</v>
      </c>
      <c r="H15" s="112">
        <v>9</v>
      </c>
      <c r="I15" s="108"/>
      <c r="J15" s="68"/>
      <c r="K15" s="109"/>
      <c r="L15" s="177">
        <f t="shared" si="1"/>
        <v>29.5</v>
      </c>
      <c r="M15" s="110">
        <f t="shared" si="2"/>
        <v>4</v>
      </c>
      <c r="N15" s="174">
        <f t="shared" si="0"/>
        <v>29.5</v>
      </c>
      <c r="O15" s="111"/>
    </row>
    <row r="16" spans="1:15" ht="12" customHeight="1">
      <c r="A16" s="159" t="s">
        <v>203</v>
      </c>
      <c r="B16" s="106" t="s">
        <v>137</v>
      </c>
      <c r="C16" s="106" t="s">
        <v>67</v>
      </c>
      <c r="D16" s="107">
        <v>1965</v>
      </c>
      <c r="E16" s="68">
        <v>2</v>
      </c>
      <c r="F16" s="68">
        <v>9</v>
      </c>
      <c r="G16" s="68"/>
      <c r="H16" s="336">
        <v>17</v>
      </c>
      <c r="I16" s="68"/>
      <c r="J16" s="68"/>
      <c r="K16" s="109"/>
      <c r="L16" s="177">
        <f t="shared" si="1"/>
        <v>28</v>
      </c>
      <c r="M16" s="113">
        <f t="shared" si="2"/>
        <v>3</v>
      </c>
      <c r="N16" s="174">
        <f t="shared" si="0"/>
        <v>28</v>
      </c>
      <c r="O16" s="115"/>
    </row>
    <row r="17" spans="1:15" ht="12" customHeight="1">
      <c r="A17" s="105" t="s">
        <v>253</v>
      </c>
      <c r="B17" s="106" t="s">
        <v>52</v>
      </c>
      <c r="C17" s="106" t="s">
        <v>67</v>
      </c>
      <c r="D17" s="107">
        <v>1964</v>
      </c>
      <c r="E17" s="68">
        <v>15</v>
      </c>
      <c r="F17" s="68"/>
      <c r="G17" s="68">
        <v>10</v>
      </c>
      <c r="H17" s="112"/>
      <c r="I17" s="68"/>
      <c r="J17" s="68"/>
      <c r="K17" s="109"/>
      <c r="L17" s="177">
        <f aca="true" t="shared" si="3" ref="L17:L30">SUM(E17:K17)</f>
        <v>25</v>
      </c>
      <c r="M17" s="113">
        <f aca="true" t="shared" si="4" ref="M17:M30">COUNT(E17:K17)</f>
        <v>2</v>
      </c>
      <c r="N17" s="174">
        <f aca="true" t="shared" si="5" ref="N17:N25">L17</f>
        <v>25</v>
      </c>
      <c r="O17" s="114"/>
    </row>
    <row r="18" spans="1:15" ht="12" customHeight="1">
      <c r="A18" s="105" t="s">
        <v>253</v>
      </c>
      <c r="B18" s="106" t="s">
        <v>24</v>
      </c>
      <c r="C18" s="106" t="s">
        <v>66</v>
      </c>
      <c r="D18" s="107">
        <v>1979</v>
      </c>
      <c r="E18" s="68">
        <v>2</v>
      </c>
      <c r="F18" s="68"/>
      <c r="G18" s="68">
        <v>9</v>
      </c>
      <c r="H18" s="112">
        <v>14</v>
      </c>
      <c r="I18" s="68"/>
      <c r="J18" s="68"/>
      <c r="K18" s="109"/>
      <c r="L18" s="177">
        <f t="shared" si="3"/>
        <v>25</v>
      </c>
      <c r="M18" s="113">
        <f t="shared" si="4"/>
        <v>3</v>
      </c>
      <c r="N18" s="174">
        <f t="shared" si="5"/>
        <v>25</v>
      </c>
      <c r="O18" s="114"/>
    </row>
    <row r="19" spans="1:15" ht="12" customHeight="1">
      <c r="A19" s="105" t="s">
        <v>167</v>
      </c>
      <c r="B19" s="162" t="s">
        <v>26</v>
      </c>
      <c r="C19" s="162" t="s">
        <v>67</v>
      </c>
      <c r="D19" s="163">
        <v>1963</v>
      </c>
      <c r="E19" s="79">
        <v>9</v>
      </c>
      <c r="F19" s="79">
        <v>2.5</v>
      </c>
      <c r="G19" s="79">
        <v>2.5</v>
      </c>
      <c r="H19" s="324">
        <v>10</v>
      </c>
      <c r="I19" s="79"/>
      <c r="J19" s="79"/>
      <c r="K19" s="165"/>
      <c r="L19" s="178">
        <f t="shared" si="3"/>
        <v>24</v>
      </c>
      <c r="M19" s="166">
        <f t="shared" si="4"/>
        <v>4</v>
      </c>
      <c r="N19" s="176">
        <f t="shared" si="5"/>
        <v>24</v>
      </c>
      <c r="O19" s="116"/>
    </row>
    <row r="20" spans="1:15" ht="12" customHeight="1">
      <c r="A20" s="105" t="s">
        <v>224</v>
      </c>
      <c r="B20" s="106" t="s">
        <v>48</v>
      </c>
      <c r="C20" s="106" t="s">
        <v>66</v>
      </c>
      <c r="D20" s="107"/>
      <c r="E20" s="68"/>
      <c r="F20" s="68"/>
      <c r="G20" s="68">
        <v>9</v>
      </c>
      <c r="H20" s="68">
        <v>14</v>
      </c>
      <c r="I20" s="68"/>
      <c r="J20" s="68"/>
      <c r="K20" s="109"/>
      <c r="L20" s="177">
        <f t="shared" si="3"/>
        <v>23</v>
      </c>
      <c r="M20" s="113">
        <f t="shared" si="4"/>
        <v>2</v>
      </c>
      <c r="N20" s="174">
        <f t="shared" si="5"/>
        <v>23</v>
      </c>
      <c r="O20" s="114"/>
    </row>
    <row r="21" spans="1:15" ht="12" customHeight="1">
      <c r="A21" s="105" t="s">
        <v>280</v>
      </c>
      <c r="B21" s="106" t="s">
        <v>235</v>
      </c>
      <c r="C21" s="106" t="s">
        <v>66</v>
      </c>
      <c r="D21" s="107">
        <v>1971</v>
      </c>
      <c r="E21" s="135"/>
      <c r="F21" s="135"/>
      <c r="G21" s="280">
        <v>21.5</v>
      </c>
      <c r="H21" s="68"/>
      <c r="I21" s="68"/>
      <c r="J21" s="68"/>
      <c r="K21" s="109"/>
      <c r="L21" s="177">
        <f t="shared" si="3"/>
        <v>21.5</v>
      </c>
      <c r="M21" s="113">
        <f t="shared" si="4"/>
        <v>1</v>
      </c>
      <c r="N21" s="174">
        <f t="shared" si="5"/>
        <v>21.5</v>
      </c>
      <c r="O21" s="111"/>
    </row>
    <row r="22" spans="1:15" ht="12" customHeight="1">
      <c r="A22" s="105" t="s">
        <v>280</v>
      </c>
      <c r="B22" s="106" t="s">
        <v>40</v>
      </c>
      <c r="C22" s="106" t="s">
        <v>66</v>
      </c>
      <c r="D22" s="107">
        <v>1966</v>
      </c>
      <c r="E22" s="135"/>
      <c r="F22" s="135"/>
      <c r="G22" s="280">
        <v>21.5</v>
      </c>
      <c r="H22" s="68"/>
      <c r="I22" s="68"/>
      <c r="J22" s="68"/>
      <c r="K22" s="109"/>
      <c r="L22" s="177">
        <f t="shared" si="3"/>
        <v>21.5</v>
      </c>
      <c r="M22" s="113">
        <f t="shared" si="4"/>
        <v>1</v>
      </c>
      <c r="N22" s="174">
        <f t="shared" si="5"/>
        <v>21.5</v>
      </c>
      <c r="O22" s="111"/>
    </row>
    <row r="23" spans="1:15" ht="12" customHeight="1">
      <c r="A23" s="105" t="s">
        <v>280</v>
      </c>
      <c r="B23" s="106" t="s">
        <v>138</v>
      </c>
      <c r="C23" s="106" t="s">
        <v>67</v>
      </c>
      <c r="D23" s="107">
        <v>1966</v>
      </c>
      <c r="E23" s="68">
        <v>2</v>
      </c>
      <c r="F23" s="336">
        <v>17</v>
      </c>
      <c r="G23" s="68">
        <v>2.5</v>
      </c>
      <c r="H23" s="112"/>
      <c r="I23" s="68"/>
      <c r="J23" s="68"/>
      <c r="K23" s="109"/>
      <c r="L23" s="177">
        <f t="shared" si="3"/>
        <v>21.5</v>
      </c>
      <c r="M23" s="113">
        <f t="shared" si="4"/>
        <v>3</v>
      </c>
      <c r="N23" s="174">
        <f t="shared" si="5"/>
        <v>21.5</v>
      </c>
      <c r="O23" s="114"/>
    </row>
    <row r="24" spans="1:15" ht="12" customHeight="1">
      <c r="A24" s="105" t="s">
        <v>280</v>
      </c>
      <c r="B24" s="106" t="s">
        <v>139</v>
      </c>
      <c r="C24" s="106" t="s">
        <v>67</v>
      </c>
      <c r="D24" s="107">
        <v>1962</v>
      </c>
      <c r="E24" s="68">
        <v>2</v>
      </c>
      <c r="F24" s="336">
        <v>17</v>
      </c>
      <c r="G24" s="112">
        <v>2.5</v>
      </c>
      <c r="H24" s="68"/>
      <c r="I24" s="68"/>
      <c r="J24" s="68"/>
      <c r="K24" s="109"/>
      <c r="L24" s="177">
        <f t="shared" si="3"/>
        <v>21.5</v>
      </c>
      <c r="M24" s="113">
        <f t="shared" si="4"/>
        <v>3</v>
      </c>
      <c r="N24" s="174">
        <f t="shared" si="5"/>
        <v>21.5</v>
      </c>
      <c r="O24" s="114"/>
    </row>
    <row r="25" spans="1:15" ht="12" customHeight="1">
      <c r="A25" s="328" t="s">
        <v>239</v>
      </c>
      <c r="B25" s="329" t="s">
        <v>129</v>
      </c>
      <c r="C25" s="329" t="s">
        <v>67</v>
      </c>
      <c r="D25" s="330">
        <v>1961</v>
      </c>
      <c r="E25" s="80">
        <v>2.5</v>
      </c>
      <c r="F25" s="80">
        <v>9</v>
      </c>
      <c r="G25" s="184"/>
      <c r="H25" s="80">
        <v>9</v>
      </c>
      <c r="I25" s="80"/>
      <c r="J25" s="80"/>
      <c r="K25" s="331"/>
      <c r="L25" s="325">
        <f t="shared" si="3"/>
        <v>20.5</v>
      </c>
      <c r="M25" s="8">
        <f t="shared" si="4"/>
        <v>3</v>
      </c>
      <c r="N25" s="326">
        <f t="shared" si="5"/>
        <v>20.5</v>
      </c>
      <c r="O25" s="296"/>
    </row>
    <row r="26" spans="1:15" ht="12" customHeight="1">
      <c r="A26" s="159" t="s">
        <v>225</v>
      </c>
      <c r="B26" s="160" t="s">
        <v>123</v>
      </c>
      <c r="C26" s="160" t="s">
        <v>67</v>
      </c>
      <c r="D26" s="30">
        <v>1990</v>
      </c>
      <c r="E26" s="327">
        <v>9</v>
      </c>
      <c r="F26" s="327">
        <v>10</v>
      </c>
      <c r="G26" s="59"/>
      <c r="H26" s="59"/>
      <c r="I26" s="59"/>
      <c r="J26" s="59"/>
      <c r="K26" s="231"/>
      <c r="L26" s="180">
        <f t="shared" si="3"/>
        <v>19</v>
      </c>
      <c r="M26" s="110">
        <f t="shared" si="4"/>
        <v>2</v>
      </c>
      <c r="N26" s="175">
        <f aca="true" t="shared" si="6" ref="N26:N37">L26</f>
        <v>19</v>
      </c>
      <c r="O26" s="111"/>
    </row>
    <row r="27" spans="1:15" ht="12" customHeight="1">
      <c r="A27" s="105" t="s">
        <v>281</v>
      </c>
      <c r="B27" s="106" t="s">
        <v>133</v>
      </c>
      <c r="C27" s="106" t="s">
        <v>66</v>
      </c>
      <c r="D27" s="107">
        <v>1966</v>
      </c>
      <c r="E27" s="68">
        <v>3.5</v>
      </c>
      <c r="F27" s="130"/>
      <c r="G27" s="68">
        <v>15</v>
      </c>
      <c r="H27" s="68"/>
      <c r="I27" s="68"/>
      <c r="J27" s="68"/>
      <c r="K27" s="134"/>
      <c r="L27" s="177">
        <f t="shared" si="3"/>
        <v>18.5</v>
      </c>
      <c r="M27" s="113">
        <f t="shared" si="4"/>
        <v>2</v>
      </c>
      <c r="N27" s="174">
        <f t="shared" si="6"/>
        <v>18.5</v>
      </c>
      <c r="O27" s="114"/>
    </row>
    <row r="28" spans="1:15" ht="12" customHeight="1">
      <c r="A28" s="105" t="s">
        <v>282</v>
      </c>
      <c r="B28" s="106" t="s">
        <v>132</v>
      </c>
      <c r="C28" s="106" t="s">
        <v>82</v>
      </c>
      <c r="D28" s="107">
        <v>1984</v>
      </c>
      <c r="E28" s="68">
        <v>2.5</v>
      </c>
      <c r="F28" s="112"/>
      <c r="G28" s="68">
        <v>15</v>
      </c>
      <c r="H28" s="68"/>
      <c r="I28" s="68"/>
      <c r="J28" s="68"/>
      <c r="K28" s="134"/>
      <c r="L28" s="177">
        <f t="shared" si="3"/>
        <v>17.5</v>
      </c>
      <c r="M28" s="113">
        <f t="shared" si="4"/>
        <v>2</v>
      </c>
      <c r="N28" s="174">
        <f t="shared" si="6"/>
        <v>17.5</v>
      </c>
      <c r="O28" s="296"/>
    </row>
    <row r="29" spans="1:15" ht="12" customHeight="1">
      <c r="A29" s="105" t="s">
        <v>283</v>
      </c>
      <c r="B29" s="106" t="s">
        <v>276</v>
      </c>
      <c r="C29" s="106" t="s">
        <v>67</v>
      </c>
      <c r="D29" s="107">
        <v>1965</v>
      </c>
      <c r="E29" s="68"/>
      <c r="F29" s="112"/>
      <c r="G29" s="68"/>
      <c r="H29" s="336">
        <v>17</v>
      </c>
      <c r="I29" s="14"/>
      <c r="J29" s="14"/>
      <c r="K29" s="323"/>
      <c r="L29" s="177">
        <f t="shared" si="3"/>
        <v>17</v>
      </c>
      <c r="M29" s="113">
        <f t="shared" si="4"/>
        <v>1</v>
      </c>
      <c r="N29" s="174">
        <f t="shared" si="6"/>
        <v>17</v>
      </c>
      <c r="O29" s="296"/>
    </row>
    <row r="30" spans="1:15" ht="12" customHeight="1">
      <c r="A30" s="159" t="s">
        <v>284</v>
      </c>
      <c r="B30" s="106" t="s">
        <v>131</v>
      </c>
      <c r="C30" s="106" t="s">
        <v>67</v>
      </c>
      <c r="D30" s="107">
        <v>1972</v>
      </c>
      <c r="E30" s="135">
        <v>2.5</v>
      </c>
      <c r="F30" s="135">
        <v>2</v>
      </c>
      <c r="G30" s="68">
        <v>9</v>
      </c>
      <c r="H30" s="68">
        <v>2.5</v>
      </c>
      <c r="I30" s="68"/>
      <c r="J30" s="68"/>
      <c r="K30" s="109"/>
      <c r="L30" s="177">
        <f t="shared" si="3"/>
        <v>16</v>
      </c>
      <c r="M30" s="113">
        <f t="shared" si="4"/>
        <v>4</v>
      </c>
      <c r="N30" s="174">
        <f t="shared" si="6"/>
        <v>16</v>
      </c>
      <c r="O30" s="114"/>
    </row>
    <row r="31" spans="1:15" ht="12" customHeight="1">
      <c r="A31" s="105" t="s">
        <v>285</v>
      </c>
      <c r="B31" s="106" t="s">
        <v>209</v>
      </c>
      <c r="C31" s="106" t="s">
        <v>67</v>
      </c>
      <c r="D31" s="117"/>
      <c r="E31" s="68"/>
      <c r="F31" s="68">
        <v>15</v>
      </c>
      <c r="G31" s="68"/>
      <c r="H31" s="68"/>
      <c r="I31" s="14"/>
      <c r="J31" s="14"/>
      <c r="K31" s="118"/>
      <c r="L31" s="181">
        <f aca="true" t="shared" si="7" ref="L31:L46">SUM(E31:K31)</f>
        <v>15</v>
      </c>
      <c r="M31" s="55">
        <f aca="true" t="shared" si="8" ref="M31:M46">COUNT(E31:K31)</f>
        <v>1</v>
      </c>
      <c r="N31" s="174">
        <f t="shared" si="6"/>
        <v>15</v>
      </c>
      <c r="O31" s="141"/>
    </row>
    <row r="32" spans="1:15" ht="12" customHeight="1">
      <c r="A32" s="105" t="s">
        <v>286</v>
      </c>
      <c r="B32" s="106" t="s">
        <v>119</v>
      </c>
      <c r="C32" s="106" t="s">
        <v>66</v>
      </c>
      <c r="D32" s="107">
        <v>1980</v>
      </c>
      <c r="E32" s="68">
        <v>9</v>
      </c>
      <c r="F32" s="68">
        <v>2</v>
      </c>
      <c r="G32" s="112"/>
      <c r="H32" s="68">
        <v>2.5</v>
      </c>
      <c r="I32" s="68"/>
      <c r="J32" s="68"/>
      <c r="K32" s="109"/>
      <c r="L32" s="177">
        <f>SUM(E32:K32)</f>
        <v>13.5</v>
      </c>
      <c r="M32" s="113">
        <f>COUNT(E32:K32)</f>
        <v>3</v>
      </c>
      <c r="N32" s="174">
        <f t="shared" si="6"/>
        <v>13.5</v>
      </c>
      <c r="O32" s="115"/>
    </row>
    <row r="33" spans="1:15" ht="12" customHeight="1">
      <c r="A33" s="105" t="s">
        <v>287</v>
      </c>
      <c r="B33" s="106" t="s">
        <v>122</v>
      </c>
      <c r="C33" s="106" t="s">
        <v>66</v>
      </c>
      <c r="D33" s="107">
        <v>1963</v>
      </c>
      <c r="E33" s="68">
        <v>9</v>
      </c>
      <c r="F33" s="68"/>
      <c r="G33" s="68">
        <v>2.5</v>
      </c>
      <c r="H33" s="68"/>
      <c r="I33" s="68"/>
      <c r="J33" s="68"/>
      <c r="K33" s="134"/>
      <c r="L33" s="177">
        <f t="shared" si="7"/>
        <v>11.5</v>
      </c>
      <c r="M33" s="113">
        <f t="shared" si="8"/>
        <v>2</v>
      </c>
      <c r="N33" s="174">
        <f t="shared" si="6"/>
        <v>11.5</v>
      </c>
      <c r="O33" s="114"/>
    </row>
    <row r="34" spans="1:15" ht="12" customHeight="1">
      <c r="A34" s="105" t="s">
        <v>287</v>
      </c>
      <c r="B34" s="106" t="s">
        <v>39</v>
      </c>
      <c r="C34" s="106" t="s">
        <v>66</v>
      </c>
      <c r="D34" s="107">
        <v>1965</v>
      </c>
      <c r="E34" s="68"/>
      <c r="F34" s="68">
        <v>2.5</v>
      </c>
      <c r="G34" s="68">
        <v>9</v>
      </c>
      <c r="H34" s="68"/>
      <c r="I34" s="14"/>
      <c r="J34" s="13"/>
      <c r="K34" s="264"/>
      <c r="L34" s="265">
        <f t="shared" si="7"/>
        <v>11.5</v>
      </c>
      <c r="M34" s="55">
        <f t="shared" si="8"/>
        <v>2</v>
      </c>
      <c r="N34" s="266">
        <f t="shared" si="6"/>
        <v>11.5</v>
      </c>
      <c r="O34" s="141"/>
    </row>
    <row r="35" spans="1:15" ht="12" customHeight="1">
      <c r="A35" s="159" t="s">
        <v>234</v>
      </c>
      <c r="B35" s="160" t="s">
        <v>118</v>
      </c>
      <c r="C35" s="160" t="s">
        <v>66</v>
      </c>
      <c r="D35" s="30">
        <v>1978</v>
      </c>
      <c r="E35" s="59">
        <v>9</v>
      </c>
      <c r="F35" s="59">
        <v>2</v>
      </c>
      <c r="G35" s="59"/>
      <c r="H35" s="267"/>
      <c r="I35" s="59"/>
      <c r="J35" s="59"/>
      <c r="K35" s="231"/>
      <c r="L35" s="180">
        <f t="shared" si="7"/>
        <v>11</v>
      </c>
      <c r="M35" s="110">
        <f t="shared" si="8"/>
        <v>2</v>
      </c>
      <c r="N35" s="175">
        <f t="shared" si="6"/>
        <v>11</v>
      </c>
      <c r="O35" s="111"/>
    </row>
    <row r="36" spans="1:15" ht="12" customHeight="1">
      <c r="A36" s="159" t="s">
        <v>288</v>
      </c>
      <c r="B36" s="106" t="s">
        <v>168</v>
      </c>
      <c r="C36" s="106" t="s">
        <v>67</v>
      </c>
      <c r="D36" s="107"/>
      <c r="E36" s="68"/>
      <c r="F36" s="68"/>
      <c r="G36" s="68"/>
      <c r="H36" s="68">
        <v>10</v>
      </c>
      <c r="I36" s="68"/>
      <c r="J36" s="68"/>
      <c r="K36" s="109"/>
      <c r="L36" s="177">
        <f t="shared" si="7"/>
        <v>10</v>
      </c>
      <c r="M36" s="113">
        <f t="shared" si="8"/>
        <v>1</v>
      </c>
      <c r="N36" s="174">
        <f t="shared" si="6"/>
        <v>10</v>
      </c>
      <c r="O36" s="115"/>
    </row>
    <row r="37" spans="1:15" ht="12" customHeight="1">
      <c r="A37" s="105" t="s">
        <v>289</v>
      </c>
      <c r="B37" s="106" t="s">
        <v>121</v>
      </c>
      <c r="C37" s="106" t="s">
        <v>67</v>
      </c>
      <c r="D37" s="107">
        <v>1968</v>
      </c>
      <c r="E37" s="112">
        <v>9</v>
      </c>
      <c r="F37" s="112"/>
      <c r="G37" s="112"/>
      <c r="H37" s="112"/>
      <c r="I37" s="108"/>
      <c r="J37" s="68"/>
      <c r="K37" s="109"/>
      <c r="L37" s="177">
        <f t="shared" si="7"/>
        <v>9</v>
      </c>
      <c r="M37" s="110">
        <f t="shared" si="8"/>
        <v>1</v>
      </c>
      <c r="N37" s="174">
        <f t="shared" si="6"/>
        <v>9</v>
      </c>
      <c r="O37" s="111"/>
    </row>
    <row r="38" spans="1:15" ht="12" customHeight="1">
      <c r="A38" s="105" t="s">
        <v>289</v>
      </c>
      <c r="B38" s="106" t="s">
        <v>114</v>
      </c>
      <c r="C38" s="106" t="s">
        <v>67</v>
      </c>
      <c r="D38" s="107"/>
      <c r="E38" s="68"/>
      <c r="F38" s="68">
        <v>9</v>
      </c>
      <c r="G38" s="68"/>
      <c r="H38" s="68"/>
      <c r="I38" s="68"/>
      <c r="J38" s="68"/>
      <c r="K38" s="134"/>
      <c r="L38" s="177">
        <f t="shared" si="7"/>
        <v>9</v>
      </c>
      <c r="M38" s="113">
        <f t="shared" si="8"/>
        <v>1</v>
      </c>
      <c r="N38" s="174">
        <f aca="true" t="shared" si="9" ref="N38:N46">L38</f>
        <v>9</v>
      </c>
      <c r="O38" s="114"/>
    </row>
    <row r="39" spans="1:15" ht="12" customHeight="1">
      <c r="A39" s="105" t="s">
        <v>289</v>
      </c>
      <c r="B39" s="106" t="s">
        <v>181</v>
      </c>
      <c r="C39" s="106" t="s">
        <v>67</v>
      </c>
      <c r="D39" s="107"/>
      <c r="E39" s="68"/>
      <c r="F39" s="68">
        <v>9</v>
      </c>
      <c r="G39" s="68"/>
      <c r="H39" s="68"/>
      <c r="I39" s="68"/>
      <c r="J39" s="68"/>
      <c r="K39" s="109"/>
      <c r="L39" s="177">
        <f t="shared" si="7"/>
        <v>9</v>
      </c>
      <c r="M39" s="113">
        <f t="shared" si="8"/>
        <v>1</v>
      </c>
      <c r="N39" s="174">
        <f t="shared" si="9"/>
        <v>9</v>
      </c>
      <c r="O39" s="115"/>
    </row>
    <row r="40" spans="1:15" ht="12" customHeight="1">
      <c r="A40" s="159" t="s">
        <v>259</v>
      </c>
      <c r="B40" s="106" t="s">
        <v>68</v>
      </c>
      <c r="C40" s="106" t="s">
        <v>67</v>
      </c>
      <c r="D40" s="107">
        <v>1962</v>
      </c>
      <c r="E40" s="68">
        <v>2.5</v>
      </c>
      <c r="F40" s="68">
        <v>2.5</v>
      </c>
      <c r="G40" s="68"/>
      <c r="H40" s="68">
        <v>2.5</v>
      </c>
      <c r="I40" s="68"/>
      <c r="J40" s="68"/>
      <c r="K40" s="134"/>
      <c r="L40" s="177">
        <f>SUM(E40:K40)</f>
        <v>7.5</v>
      </c>
      <c r="M40" s="113">
        <f>COUNT(E40:K40)</f>
        <v>3</v>
      </c>
      <c r="N40" s="174">
        <f>L40</f>
        <v>7.5</v>
      </c>
      <c r="O40" s="114"/>
    </row>
    <row r="41" spans="1:15" ht="12" customHeight="1">
      <c r="A41" s="105" t="s">
        <v>290</v>
      </c>
      <c r="B41" s="106" t="s">
        <v>49</v>
      </c>
      <c r="C41" s="106" t="s">
        <v>67</v>
      </c>
      <c r="D41" s="107">
        <v>1970</v>
      </c>
      <c r="E41" s="68">
        <v>2.5</v>
      </c>
      <c r="F41" s="68">
        <v>2</v>
      </c>
      <c r="G41" s="68"/>
      <c r="H41" s="322">
        <v>2.5</v>
      </c>
      <c r="I41" s="68"/>
      <c r="J41" s="68"/>
      <c r="K41" s="109"/>
      <c r="L41" s="177">
        <f>SUM(E41:K41)</f>
        <v>7</v>
      </c>
      <c r="M41" s="113">
        <f>COUNT(E41:K41)</f>
        <v>3</v>
      </c>
      <c r="N41" s="174">
        <f>L41</f>
        <v>7</v>
      </c>
      <c r="O41" s="114"/>
    </row>
    <row r="42" spans="1:15" ht="12" customHeight="1">
      <c r="A42" s="105" t="s">
        <v>290</v>
      </c>
      <c r="B42" s="106" t="s">
        <v>143</v>
      </c>
      <c r="C42" s="106" t="s">
        <v>67</v>
      </c>
      <c r="D42" s="117">
        <v>1971</v>
      </c>
      <c r="E42" s="68">
        <v>2</v>
      </c>
      <c r="F42" s="68">
        <v>2.5</v>
      </c>
      <c r="G42" s="68"/>
      <c r="H42" s="68">
        <v>2.5</v>
      </c>
      <c r="I42" s="68"/>
      <c r="J42" s="68"/>
      <c r="K42" s="109"/>
      <c r="L42" s="177">
        <f>SUM(E42:K42)</f>
        <v>7</v>
      </c>
      <c r="M42" s="113">
        <f>COUNT(E42:K42)</f>
        <v>3</v>
      </c>
      <c r="N42" s="174">
        <f>L42</f>
        <v>7</v>
      </c>
      <c r="O42" s="114"/>
    </row>
    <row r="43" spans="1:15" ht="12" customHeight="1">
      <c r="A43" s="159" t="s">
        <v>291</v>
      </c>
      <c r="B43" s="106" t="s">
        <v>89</v>
      </c>
      <c r="C43" s="106" t="s">
        <v>67</v>
      </c>
      <c r="D43" s="107">
        <v>1983</v>
      </c>
      <c r="E43" s="68">
        <v>2</v>
      </c>
      <c r="F43" s="68">
        <v>2.5</v>
      </c>
      <c r="G43" s="68"/>
      <c r="H43" s="68">
        <v>2</v>
      </c>
      <c r="I43" s="68"/>
      <c r="J43" s="68"/>
      <c r="K43" s="109"/>
      <c r="L43" s="177">
        <f>SUM(E43:K43)</f>
        <v>6.5</v>
      </c>
      <c r="M43" s="113">
        <f>COUNT(E43:K43)</f>
        <v>3</v>
      </c>
      <c r="N43" s="174">
        <f>L43</f>
        <v>6.5</v>
      </c>
      <c r="O43" s="115"/>
    </row>
    <row r="44" spans="1:15" ht="12" customHeight="1">
      <c r="A44" s="105" t="s">
        <v>292</v>
      </c>
      <c r="B44" s="106" t="s">
        <v>135</v>
      </c>
      <c r="C44" s="106" t="s">
        <v>67</v>
      </c>
      <c r="D44" s="107">
        <v>1960</v>
      </c>
      <c r="E44" s="68">
        <v>2</v>
      </c>
      <c r="F44" s="68">
        <v>1</v>
      </c>
      <c r="G44" s="68"/>
      <c r="H44" s="68">
        <v>2.5</v>
      </c>
      <c r="I44" s="68"/>
      <c r="J44" s="68"/>
      <c r="K44" s="109"/>
      <c r="L44" s="177">
        <f>SUM(E44:K44)</f>
        <v>5.5</v>
      </c>
      <c r="M44" s="113">
        <f>COUNT(E44:K44)</f>
        <v>3</v>
      </c>
      <c r="N44" s="174">
        <f>L44</f>
        <v>5.5</v>
      </c>
      <c r="O44" s="115"/>
    </row>
    <row r="45" spans="1:15" ht="12" customHeight="1">
      <c r="A45" s="105" t="s">
        <v>293</v>
      </c>
      <c r="B45" s="106" t="s">
        <v>134</v>
      </c>
      <c r="C45" s="106" t="s">
        <v>67</v>
      </c>
      <c r="D45" s="107">
        <v>1966</v>
      </c>
      <c r="E45" s="68">
        <v>2.5</v>
      </c>
      <c r="F45" s="68">
        <v>2.5</v>
      </c>
      <c r="G45" s="68"/>
      <c r="H45" s="112"/>
      <c r="I45" s="68"/>
      <c r="J45" s="68"/>
      <c r="K45" s="109"/>
      <c r="L45" s="177">
        <f t="shared" si="7"/>
        <v>5</v>
      </c>
      <c r="M45" s="113">
        <f t="shared" si="8"/>
        <v>2</v>
      </c>
      <c r="N45" s="174">
        <f t="shared" si="9"/>
        <v>5</v>
      </c>
      <c r="O45" s="114"/>
    </row>
    <row r="46" spans="1:15" ht="12" customHeight="1">
      <c r="A46" s="105" t="s">
        <v>294</v>
      </c>
      <c r="B46" s="106" t="s">
        <v>141</v>
      </c>
      <c r="C46" s="106" t="s">
        <v>67</v>
      </c>
      <c r="D46" s="107">
        <v>1982</v>
      </c>
      <c r="E46" s="68">
        <v>2</v>
      </c>
      <c r="F46" s="68"/>
      <c r="G46" s="68"/>
      <c r="H46" s="68">
        <v>2</v>
      </c>
      <c r="I46" s="68"/>
      <c r="J46" s="68"/>
      <c r="K46" s="109"/>
      <c r="L46" s="177">
        <f t="shared" si="7"/>
        <v>4</v>
      </c>
      <c r="M46" s="113">
        <f t="shared" si="8"/>
        <v>2</v>
      </c>
      <c r="N46" s="174">
        <f t="shared" si="9"/>
        <v>4</v>
      </c>
      <c r="O46" s="115"/>
    </row>
    <row r="47" spans="1:15" ht="12" customHeight="1">
      <c r="A47" s="105" t="s">
        <v>295</v>
      </c>
      <c r="B47" s="106" t="s">
        <v>80</v>
      </c>
      <c r="C47" s="106" t="s">
        <v>67</v>
      </c>
      <c r="D47" s="107">
        <v>1982</v>
      </c>
      <c r="E47" s="112">
        <v>2</v>
      </c>
      <c r="F47" s="112">
        <v>1</v>
      </c>
      <c r="G47" s="112"/>
      <c r="H47" s="108"/>
      <c r="I47" s="108"/>
      <c r="J47" s="68"/>
      <c r="K47" s="109"/>
      <c r="L47" s="177">
        <f aca="true" t="shared" si="10" ref="L47:L59">SUM(E47:K47)</f>
        <v>3</v>
      </c>
      <c r="M47" s="110">
        <f aca="true" t="shared" si="11" ref="M47:M59">COUNT(E47:K47)</f>
        <v>2</v>
      </c>
      <c r="N47" s="174">
        <f aca="true" t="shared" si="12" ref="N47:N73">L47</f>
        <v>3</v>
      </c>
      <c r="O47" s="111"/>
    </row>
    <row r="48" spans="1:15" ht="12" customHeight="1">
      <c r="A48" s="105" t="s">
        <v>296</v>
      </c>
      <c r="B48" s="106" t="s">
        <v>236</v>
      </c>
      <c r="C48" s="106" t="s">
        <v>66</v>
      </c>
      <c r="D48" s="107"/>
      <c r="E48" s="68"/>
      <c r="F48" s="68"/>
      <c r="G48" s="68">
        <v>2.5</v>
      </c>
      <c r="H48" s="68"/>
      <c r="I48" s="68"/>
      <c r="J48" s="68"/>
      <c r="K48" s="109"/>
      <c r="L48" s="177">
        <f>SUM(E48:K48)</f>
        <v>2.5</v>
      </c>
      <c r="M48" s="113">
        <f>COUNT(E48:K48)</f>
        <v>1</v>
      </c>
      <c r="N48" s="174">
        <f t="shared" si="12"/>
        <v>2.5</v>
      </c>
      <c r="O48" s="115"/>
    </row>
    <row r="49" spans="1:15" ht="12" customHeight="1">
      <c r="A49" s="105" t="s">
        <v>296</v>
      </c>
      <c r="B49" s="106" t="s">
        <v>47</v>
      </c>
      <c r="C49" s="106" t="s">
        <v>66</v>
      </c>
      <c r="D49" s="107"/>
      <c r="E49" s="68"/>
      <c r="F49" s="68"/>
      <c r="G49" s="68">
        <v>2.5</v>
      </c>
      <c r="H49" s="68"/>
      <c r="I49" s="68"/>
      <c r="J49" s="68"/>
      <c r="K49" s="109"/>
      <c r="L49" s="177">
        <f>SUM(E49:K49)</f>
        <v>2.5</v>
      </c>
      <c r="M49" s="113">
        <f>COUNT(E49:K49)</f>
        <v>1</v>
      </c>
      <c r="N49" s="174">
        <f t="shared" si="12"/>
        <v>2.5</v>
      </c>
      <c r="O49" s="115"/>
    </row>
    <row r="50" spans="1:15" ht="12" customHeight="1">
      <c r="A50" s="105" t="s">
        <v>296</v>
      </c>
      <c r="B50" s="106" t="s">
        <v>130</v>
      </c>
      <c r="C50" s="106" t="s">
        <v>67</v>
      </c>
      <c r="D50" s="107">
        <v>1967</v>
      </c>
      <c r="E50" s="68">
        <v>2.5</v>
      </c>
      <c r="F50" s="130"/>
      <c r="G50" s="68"/>
      <c r="H50" s="68"/>
      <c r="I50" s="68"/>
      <c r="J50" s="68"/>
      <c r="K50" s="134"/>
      <c r="L50" s="177">
        <f t="shared" si="10"/>
        <v>2.5</v>
      </c>
      <c r="M50" s="113">
        <f t="shared" si="11"/>
        <v>1</v>
      </c>
      <c r="N50" s="174">
        <f t="shared" si="12"/>
        <v>2.5</v>
      </c>
      <c r="O50" s="116"/>
    </row>
    <row r="51" spans="1:15" ht="12" customHeight="1">
      <c r="A51" s="105" t="s">
        <v>296</v>
      </c>
      <c r="B51" s="106" t="s">
        <v>159</v>
      </c>
      <c r="C51" s="106" t="s">
        <v>66</v>
      </c>
      <c r="D51" s="107"/>
      <c r="E51" s="68"/>
      <c r="F51" s="68">
        <v>2.5</v>
      </c>
      <c r="G51" s="68"/>
      <c r="H51" s="68"/>
      <c r="I51" s="14"/>
      <c r="J51" s="13"/>
      <c r="K51" s="140"/>
      <c r="L51" s="265">
        <f t="shared" si="10"/>
        <v>2.5</v>
      </c>
      <c r="M51" s="166">
        <f t="shared" si="11"/>
        <v>1</v>
      </c>
      <c r="N51" s="176">
        <f t="shared" si="12"/>
        <v>2.5</v>
      </c>
      <c r="O51" s="141"/>
    </row>
    <row r="52" spans="1:15" ht="12" customHeight="1">
      <c r="A52" s="105" t="s">
        <v>296</v>
      </c>
      <c r="B52" s="106" t="s">
        <v>226</v>
      </c>
      <c r="C52" s="106" t="s">
        <v>67</v>
      </c>
      <c r="D52" s="107"/>
      <c r="E52" s="68"/>
      <c r="F52" s="68"/>
      <c r="G52" s="68"/>
      <c r="H52" s="68">
        <v>2.5</v>
      </c>
      <c r="I52" s="14"/>
      <c r="J52" s="13"/>
      <c r="K52" s="264"/>
      <c r="L52" s="265">
        <f t="shared" si="10"/>
        <v>2.5</v>
      </c>
      <c r="M52" s="166">
        <f t="shared" si="11"/>
        <v>1</v>
      </c>
      <c r="N52" s="176">
        <f t="shared" si="12"/>
        <v>2.5</v>
      </c>
      <c r="O52" s="141"/>
    </row>
    <row r="53" spans="1:15" ht="12" customHeight="1">
      <c r="A53" s="105" t="s">
        <v>296</v>
      </c>
      <c r="B53" s="106" t="s">
        <v>230</v>
      </c>
      <c r="C53" s="106" t="s">
        <v>67</v>
      </c>
      <c r="D53" s="107"/>
      <c r="E53" s="68"/>
      <c r="F53" s="68"/>
      <c r="G53" s="68"/>
      <c r="H53" s="68">
        <v>2.5</v>
      </c>
      <c r="I53" s="14"/>
      <c r="J53" s="13"/>
      <c r="K53" s="260"/>
      <c r="L53" s="265">
        <f t="shared" si="10"/>
        <v>2.5</v>
      </c>
      <c r="M53" s="166">
        <f t="shared" si="11"/>
        <v>1</v>
      </c>
      <c r="N53" s="176">
        <f t="shared" si="12"/>
        <v>2.5</v>
      </c>
      <c r="O53" s="141"/>
    </row>
    <row r="54" spans="1:15" ht="12" customHeight="1">
      <c r="A54" s="105" t="s">
        <v>296</v>
      </c>
      <c r="B54" s="106" t="s">
        <v>237</v>
      </c>
      <c r="C54" s="106" t="s">
        <v>66</v>
      </c>
      <c r="D54" s="107"/>
      <c r="E54" s="68"/>
      <c r="F54" s="112"/>
      <c r="G54" s="68">
        <v>2.5</v>
      </c>
      <c r="H54" s="68"/>
      <c r="I54" s="68"/>
      <c r="J54" s="59"/>
      <c r="K54" s="134"/>
      <c r="L54" s="177">
        <f t="shared" si="10"/>
        <v>2.5</v>
      </c>
      <c r="M54" s="113">
        <f t="shared" si="11"/>
        <v>1</v>
      </c>
      <c r="N54" s="174">
        <f t="shared" si="12"/>
        <v>2.5</v>
      </c>
      <c r="O54" s="141"/>
    </row>
    <row r="55" spans="1:15" ht="12" customHeight="1">
      <c r="A55" s="105" t="s">
        <v>296</v>
      </c>
      <c r="B55" s="106" t="s">
        <v>238</v>
      </c>
      <c r="C55" s="106" t="s">
        <v>66</v>
      </c>
      <c r="D55" s="107"/>
      <c r="E55" s="68"/>
      <c r="F55" s="112"/>
      <c r="G55" s="68">
        <v>2.5</v>
      </c>
      <c r="H55" s="68"/>
      <c r="I55" s="68"/>
      <c r="J55" s="68"/>
      <c r="K55" s="134"/>
      <c r="L55" s="177">
        <f t="shared" si="10"/>
        <v>2.5</v>
      </c>
      <c r="M55" s="113">
        <f t="shared" si="11"/>
        <v>1</v>
      </c>
      <c r="N55" s="174">
        <f t="shared" si="12"/>
        <v>2.5</v>
      </c>
      <c r="O55" s="141"/>
    </row>
    <row r="56" spans="1:15" ht="12" customHeight="1">
      <c r="A56" s="105" t="s">
        <v>297</v>
      </c>
      <c r="B56" s="106" t="s">
        <v>267</v>
      </c>
      <c r="C56" s="106" t="s">
        <v>66</v>
      </c>
      <c r="D56" s="107"/>
      <c r="E56" s="68"/>
      <c r="F56" s="112"/>
      <c r="G56" s="68"/>
      <c r="H56" s="68">
        <v>2</v>
      </c>
      <c r="I56" s="68"/>
      <c r="J56" s="68"/>
      <c r="K56" s="134"/>
      <c r="L56" s="177">
        <f t="shared" si="10"/>
        <v>2</v>
      </c>
      <c r="M56" s="113">
        <f t="shared" si="11"/>
        <v>1</v>
      </c>
      <c r="N56" s="174">
        <f t="shared" si="12"/>
        <v>2</v>
      </c>
      <c r="O56" s="141"/>
    </row>
    <row r="57" spans="1:15" ht="12" customHeight="1">
      <c r="A57" s="105" t="s">
        <v>297</v>
      </c>
      <c r="B57" s="106" t="s">
        <v>97</v>
      </c>
      <c r="C57" s="106" t="s">
        <v>66</v>
      </c>
      <c r="D57" s="107"/>
      <c r="E57" s="68"/>
      <c r="F57" s="112"/>
      <c r="G57" s="68"/>
      <c r="H57" s="68">
        <v>2</v>
      </c>
      <c r="I57" s="68"/>
      <c r="J57" s="68"/>
      <c r="K57" s="134"/>
      <c r="L57" s="177">
        <f t="shared" si="10"/>
        <v>2</v>
      </c>
      <c r="M57" s="113">
        <f t="shared" si="11"/>
        <v>1</v>
      </c>
      <c r="N57" s="174">
        <f t="shared" si="12"/>
        <v>2</v>
      </c>
      <c r="O57" s="136"/>
    </row>
    <row r="58" spans="1:15" ht="12" customHeight="1">
      <c r="A58" s="105" t="s">
        <v>297</v>
      </c>
      <c r="B58" s="106" t="s">
        <v>136</v>
      </c>
      <c r="C58" s="106" t="s">
        <v>67</v>
      </c>
      <c r="D58" s="107">
        <v>1973</v>
      </c>
      <c r="E58" s="68">
        <v>2</v>
      </c>
      <c r="F58" s="68"/>
      <c r="G58" s="135"/>
      <c r="H58" s="68"/>
      <c r="I58" s="68"/>
      <c r="J58" s="68"/>
      <c r="K58" s="109"/>
      <c r="L58" s="177">
        <f t="shared" si="10"/>
        <v>2</v>
      </c>
      <c r="M58" s="113">
        <f t="shared" si="11"/>
        <v>1</v>
      </c>
      <c r="N58" s="174">
        <f t="shared" si="12"/>
        <v>2</v>
      </c>
      <c r="O58" s="115"/>
    </row>
    <row r="59" spans="1:15" ht="12" customHeight="1">
      <c r="A59" s="105" t="s">
        <v>297</v>
      </c>
      <c r="B59" s="106" t="s">
        <v>83</v>
      </c>
      <c r="C59" s="106" t="s">
        <v>67</v>
      </c>
      <c r="D59" s="107">
        <v>1971</v>
      </c>
      <c r="E59" s="68"/>
      <c r="F59" s="68">
        <v>2</v>
      </c>
      <c r="G59" s="68"/>
      <c r="H59" s="68"/>
      <c r="I59" s="14"/>
      <c r="J59" s="13"/>
      <c r="K59" s="262"/>
      <c r="L59" s="181">
        <f t="shared" si="10"/>
        <v>2</v>
      </c>
      <c r="M59" s="55">
        <f t="shared" si="11"/>
        <v>1</v>
      </c>
      <c r="N59" s="266">
        <f t="shared" si="12"/>
        <v>2</v>
      </c>
      <c r="O59" s="141"/>
    </row>
    <row r="60" spans="1:15" ht="12" customHeight="1">
      <c r="A60" s="105" t="s">
        <v>297</v>
      </c>
      <c r="B60" s="106" t="s">
        <v>79</v>
      </c>
      <c r="C60" s="106" t="s">
        <v>67</v>
      </c>
      <c r="D60" s="107">
        <v>1978</v>
      </c>
      <c r="E60" s="112">
        <v>2</v>
      </c>
      <c r="F60" s="112"/>
      <c r="G60" s="112"/>
      <c r="H60" s="108"/>
      <c r="I60" s="108"/>
      <c r="J60" s="68"/>
      <c r="K60" s="109"/>
      <c r="L60" s="177">
        <f aca="true" t="shared" si="13" ref="L60:L73">SUM(E60:K60)</f>
        <v>2</v>
      </c>
      <c r="M60" s="110">
        <f aca="true" t="shared" si="14" ref="M60:M73">COUNT(E60:K60)</f>
        <v>1</v>
      </c>
      <c r="N60" s="174">
        <f t="shared" si="12"/>
        <v>2</v>
      </c>
      <c r="O60" s="111"/>
    </row>
    <row r="61" spans="1:15" ht="12" customHeight="1">
      <c r="A61" s="105" t="s">
        <v>297</v>
      </c>
      <c r="B61" s="106" t="s">
        <v>44</v>
      </c>
      <c r="C61" s="106" t="s">
        <v>66</v>
      </c>
      <c r="D61" s="107">
        <v>1973</v>
      </c>
      <c r="E61" s="68">
        <v>2</v>
      </c>
      <c r="F61" s="112"/>
      <c r="G61" s="68"/>
      <c r="H61" s="68"/>
      <c r="I61" s="68"/>
      <c r="J61" s="68"/>
      <c r="K61" s="134"/>
      <c r="L61" s="177">
        <f t="shared" si="13"/>
        <v>2</v>
      </c>
      <c r="M61" s="113">
        <f t="shared" si="14"/>
        <v>1</v>
      </c>
      <c r="N61" s="174">
        <f t="shared" si="12"/>
        <v>2</v>
      </c>
      <c r="O61" s="114"/>
    </row>
    <row r="62" spans="1:15" ht="12" customHeight="1">
      <c r="A62" s="105" t="s">
        <v>297</v>
      </c>
      <c r="B62" s="106" t="s">
        <v>31</v>
      </c>
      <c r="C62" s="106" t="s">
        <v>66</v>
      </c>
      <c r="D62" s="107">
        <v>1970</v>
      </c>
      <c r="E62" s="68">
        <v>2</v>
      </c>
      <c r="F62" s="68"/>
      <c r="G62" s="68"/>
      <c r="H62" s="68"/>
      <c r="I62" s="68"/>
      <c r="J62" s="68"/>
      <c r="K62" s="109"/>
      <c r="L62" s="177">
        <f t="shared" si="13"/>
        <v>2</v>
      </c>
      <c r="M62" s="113">
        <f t="shared" si="14"/>
        <v>1</v>
      </c>
      <c r="N62" s="174">
        <f t="shared" si="12"/>
        <v>2</v>
      </c>
      <c r="O62" s="115"/>
    </row>
    <row r="63" spans="1:15" ht="12" customHeight="1">
      <c r="A63" s="105" t="s">
        <v>297</v>
      </c>
      <c r="B63" s="106" t="s">
        <v>140</v>
      </c>
      <c r="C63" s="106" t="s">
        <v>67</v>
      </c>
      <c r="D63" s="117">
        <v>1965</v>
      </c>
      <c r="E63" s="68">
        <v>2</v>
      </c>
      <c r="F63" s="68"/>
      <c r="G63" s="68"/>
      <c r="H63" s="68"/>
      <c r="I63" s="68"/>
      <c r="J63" s="68"/>
      <c r="K63" s="109"/>
      <c r="L63" s="177">
        <f t="shared" si="13"/>
        <v>2</v>
      </c>
      <c r="M63" s="113">
        <f t="shared" si="14"/>
        <v>1</v>
      </c>
      <c r="N63" s="174">
        <f t="shared" si="12"/>
        <v>2</v>
      </c>
      <c r="O63" s="114"/>
    </row>
    <row r="64" spans="1:15" ht="12" customHeight="1">
      <c r="A64" s="105" t="s">
        <v>297</v>
      </c>
      <c r="B64" s="106" t="s">
        <v>76</v>
      </c>
      <c r="C64" s="106" t="s">
        <v>67</v>
      </c>
      <c r="D64" s="107">
        <v>1973</v>
      </c>
      <c r="E64" s="68">
        <v>2</v>
      </c>
      <c r="F64" s="68"/>
      <c r="G64" s="68"/>
      <c r="H64" s="68"/>
      <c r="I64" s="68"/>
      <c r="J64" s="68"/>
      <c r="K64" s="109"/>
      <c r="L64" s="177">
        <f t="shared" si="13"/>
        <v>2</v>
      </c>
      <c r="M64" s="113">
        <f t="shared" si="14"/>
        <v>1</v>
      </c>
      <c r="N64" s="174">
        <f t="shared" si="12"/>
        <v>2</v>
      </c>
      <c r="O64" s="115"/>
    </row>
    <row r="65" spans="1:15" ht="12" customHeight="1">
      <c r="A65" s="105" t="s">
        <v>297</v>
      </c>
      <c r="B65" s="106" t="s">
        <v>173</v>
      </c>
      <c r="C65" s="106" t="s">
        <v>67</v>
      </c>
      <c r="D65" s="107"/>
      <c r="E65" s="68"/>
      <c r="F65" s="68"/>
      <c r="G65" s="68"/>
      <c r="H65" s="68">
        <v>2</v>
      </c>
      <c r="I65" s="68"/>
      <c r="J65" s="68"/>
      <c r="K65" s="109"/>
      <c r="L65" s="177">
        <f t="shared" si="13"/>
        <v>2</v>
      </c>
      <c r="M65" s="113">
        <f t="shared" si="14"/>
        <v>1</v>
      </c>
      <c r="N65" s="174">
        <f t="shared" si="12"/>
        <v>2</v>
      </c>
      <c r="O65" s="115"/>
    </row>
    <row r="66" spans="1:15" ht="12" customHeight="1">
      <c r="A66" s="105" t="s">
        <v>297</v>
      </c>
      <c r="B66" s="106" t="s">
        <v>270</v>
      </c>
      <c r="C66" s="106" t="s">
        <v>67</v>
      </c>
      <c r="D66" s="107"/>
      <c r="E66" s="68"/>
      <c r="F66" s="68"/>
      <c r="G66" s="68"/>
      <c r="H66" s="68">
        <v>2</v>
      </c>
      <c r="I66" s="68"/>
      <c r="J66" s="68"/>
      <c r="K66" s="109"/>
      <c r="L66" s="177">
        <f t="shared" si="13"/>
        <v>2</v>
      </c>
      <c r="M66" s="113">
        <f t="shared" si="14"/>
        <v>1</v>
      </c>
      <c r="N66" s="174">
        <f t="shared" si="12"/>
        <v>2</v>
      </c>
      <c r="O66" s="115"/>
    </row>
    <row r="67" spans="1:15" ht="12" customHeight="1">
      <c r="A67" s="105" t="s">
        <v>297</v>
      </c>
      <c r="B67" s="106" t="s">
        <v>142</v>
      </c>
      <c r="C67" s="106" t="s">
        <v>67</v>
      </c>
      <c r="D67" s="107"/>
      <c r="E67" s="68">
        <v>2</v>
      </c>
      <c r="F67" s="68"/>
      <c r="G67" s="68"/>
      <c r="H67" s="68"/>
      <c r="I67" s="68"/>
      <c r="J67" s="68"/>
      <c r="K67" s="109"/>
      <c r="L67" s="177">
        <f t="shared" si="13"/>
        <v>2</v>
      </c>
      <c r="M67" s="113">
        <f t="shared" si="14"/>
        <v>1</v>
      </c>
      <c r="N67" s="174">
        <f t="shared" si="12"/>
        <v>2</v>
      </c>
      <c r="O67" s="115"/>
    </row>
    <row r="68" spans="1:15" ht="12" customHeight="1">
      <c r="A68" s="105" t="s">
        <v>297</v>
      </c>
      <c r="B68" s="106" t="s">
        <v>183</v>
      </c>
      <c r="C68" s="106" t="s">
        <v>67</v>
      </c>
      <c r="D68" s="107"/>
      <c r="E68" s="68"/>
      <c r="F68" s="68">
        <v>2</v>
      </c>
      <c r="G68" s="68"/>
      <c r="H68" s="68"/>
      <c r="I68" s="68"/>
      <c r="J68" s="7"/>
      <c r="K68" s="109"/>
      <c r="L68" s="177">
        <f t="shared" si="13"/>
        <v>2</v>
      </c>
      <c r="M68" s="113">
        <f t="shared" si="14"/>
        <v>1</v>
      </c>
      <c r="N68" s="174">
        <f t="shared" si="12"/>
        <v>2</v>
      </c>
      <c r="O68" s="116"/>
    </row>
    <row r="69" spans="1:15" ht="12" customHeight="1">
      <c r="A69" s="105" t="s">
        <v>297</v>
      </c>
      <c r="B69" s="106" t="s">
        <v>210</v>
      </c>
      <c r="C69" s="106" t="s">
        <v>67</v>
      </c>
      <c r="D69" s="107"/>
      <c r="E69" s="68"/>
      <c r="F69" s="68">
        <v>2</v>
      </c>
      <c r="G69" s="68"/>
      <c r="H69" s="68"/>
      <c r="I69" s="14"/>
      <c r="J69" s="13"/>
      <c r="K69" s="263"/>
      <c r="L69" s="178">
        <f t="shared" si="13"/>
        <v>2</v>
      </c>
      <c r="M69" s="113">
        <f t="shared" si="14"/>
        <v>1</v>
      </c>
      <c r="N69" s="176">
        <f t="shared" si="12"/>
        <v>2</v>
      </c>
      <c r="O69" s="141"/>
    </row>
    <row r="70" spans="1:15" ht="12" customHeight="1">
      <c r="A70" s="105" t="s">
        <v>297</v>
      </c>
      <c r="B70" s="106" t="s">
        <v>279</v>
      </c>
      <c r="C70" s="106" t="s">
        <v>278</v>
      </c>
      <c r="D70" s="107"/>
      <c r="E70" s="68"/>
      <c r="F70" s="68"/>
      <c r="G70" s="68"/>
      <c r="H70" s="68">
        <v>2</v>
      </c>
      <c r="I70" s="14"/>
      <c r="J70" s="13"/>
      <c r="K70" s="262"/>
      <c r="L70" s="178">
        <v>2</v>
      </c>
      <c r="M70" s="113">
        <f t="shared" si="14"/>
        <v>1</v>
      </c>
      <c r="N70" s="176">
        <f t="shared" si="12"/>
        <v>2</v>
      </c>
      <c r="O70" s="141"/>
    </row>
    <row r="71" spans="1:15" ht="12" customHeight="1">
      <c r="A71" s="105" t="s">
        <v>297</v>
      </c>
      <c r="B71" s="106" t="s">
        <v>277</v>
      </c>
      <c r="C71" s="106" t="s">
        <v>278</v>
      </c>
      <c r="D71" s="107"/>
      <c r="E71" s="68"/>
      <c r="F71" s="68"/>
      <c r="G71" s="68"/>
      <c r="H71" s="68">
        <v>2</v>
      </c>
      <c r="I71" s="14"/>
      <c r="J71" s="13"/>
      <c r="K71" s="262"/>
      <c r="L71" s="178">
        <f t="shared" si="13"/>
        <v>2</v>
      </c>
      <c r="M71" s="166">
        <f t="shared" si="14"/>
        <v>1</v>
      </c>
      <c r="N71" s="176">
        <f t="shared" si="12"/>
        <v>2</v>
      </c>
      <c r="O71" s="141"/>
    </row>
    <row r="72" spans="1:15" ht="12" customHeight="1">
      <c r="A72" s="105" t="s">
        <v>298</v>
      </c>
      <c r="B72" s="106" t="s">
        <v>110</v>
      </c>
      <c r="C72" s="106" t="s">
        <v>67</v>
      </c>
      <c r="D72" s="107"/>
      <c r="E72" s="68"/>
      <c r="F72" s="68">
        <v>1</v>
      </c>
      <c r="G72" s="68"/>
      <c r="H72" s="68"/>
      <c r="I72" s="14"/>
      <c r="J72" s="13"/>
      <c r="K72" s="264"/>
      <c r="L72" s="181">
        <f t="shared" si="13"/>
        <v>1</v>
      </c>
      <c r="M72" s="55">
        <f t="shared" si="14"/>
        <v>1</v>
      </c>
      <c r="N72" s="266">
        <f t="shared" si="12"/>
        <v>1</v>
      </c>
      <c r="O72" s="141"/>
    </row>
    <row r="73" spans="1:15" ht="12" customHeight="1">
      <c r="A73" s="105" t="s">
        <v>298</v>
      </c>
      <c r="B73" s="106" t="s">
        <v>184</v>
      </c>
      <c r="C73" s="106" t="s">
        <v>67</v>
      </c>
      <c r="D73" s="107"/>
      <c r="E73" s="68"/>
      <c r="F73" s="68">
        <v>1</v>
      </c>
      <c r="G73" s="68"/>
      <c r="H73" s="68"/>
      <c r="I73" s="14"/>
      <c r="J73" s="13"/>
      <c r="K73" s="264"/>
      <c r="L73" s="265">
        <f t="shared" si="13"/>
        <v>1</v>
      </c>
      <c r="M73" s="55">
        <f t="shared" si="14"/>
        <v>1</v>
      </c>
      <c r="N73" s="266">
        <f t="shared" si="12"/>
        <v>1</v>
      </c>
      <c r="O73" s="141"/>
    </row>
    <row r="74" spans="1:15" ht="12" customHeight="1">
      <c r="A74" s="105"/>
      <c r="B74" s="106"/>
      <c r="C74" s="106"/>
      <c r="D74" s="107"/>
      <c r="E74" s="68"/>
      <c r="F74" s="68"/>
      <c r="G74" s="68"/>
      <c r="H74" s="68"/>
      <c r="I74" s="14"/>
      <c r="J74" s="13"/>
      <c r="K74" s="264"/>
      <c r="L74" s="265"/>
      <c r="M74" s="55"/>
      <c r="N74" s="266"/>
      <c r="O74" s="141"/>
    </row>
    <row r="75" spans="1:15" ht="12" customHeight="1">
      <c r="A75" s="105"/>
      <c r="B75" s="106"/>
      <c r="C75" s="106"/>
      <c r="D75" s="107"/>
      <c r="E75" s="68"/>
      <c r="F75" s="68"/>
      <c r="G75" s="68"/>
      <c r="H75" s="68"/>
      <c r="I75" s="14"/>
      <c r="J75" s="13"/>
      <c r="K75" s="260"/>
      <c r="L75" s="265"/>
      <c r="M75" s="131"/>
      <c r="N75" s="261"/>
      <c r="O75" s="136"/>
    </row>
    <row r="76" spans="1:15" ht="12" customHeight="1" thickBot="1">
      <c r="A76" s="105"/>
      <c r="B76" s="106"/>
      <c r="C76" s="106"/>
      <c r="D76" s="117"/>
      <c r="E76" s="68"/>
      <c r="F76" s="68"/>
      <c r="G76" s="68"/>
      <c r="H76" s="68"/>
      <c r="I76" s="14"/>
      <c r="J76" s="143"/>
      <c r="K76" s="118"/>
      <c r="L76" s="182"/>
      <c r="M76" s="119"/>
      <c r="N76" s="120"/>
      <c r="O76" s="120"/>
    </row>
    <row r="77" spans="1:13" ht="12" customHeight="1">
      <c r="A77" s="441" t="s">
        <v>59</v>
      </c>
      <c r="B77" s="441"/>
      <c r="C77" s="441"/>
      <c r="D77" s="441"/>
      <c r="E77" s="107">
        <f>(COUNT(E6:E68)/2)</f>
        <v>20</v>
      </c>
      <c r="F77" s="107">
        <f>(COUNT(F6:F76)/2)</f>
        <v>18</v>
      </c>
      <c r="G77" s="107">
        <f>(COUNT(G6:G76)/2)</f>
        <v>12</v>
      </c>
      <c r="H77" s="107">
        <f>(COUNT(H6:H76)/2)</f>
        <v>16</v>
      </c>
      <c r="I77" s="107">
        <f>(COUNT(I6:I76)/2)</f>
        <v>0</v>
      </c>
      <c r="J77" s="107">
        <f>(COUNT(#REF!)/2)</f>
        <v>0</v>
      </c>
      <c r="K77" s="30">
        <f>(COUNT(K6:K76)/2)</f>
        <v>0</v>
      </c>
      <c r="L77" s="426"/>
      <c r="M77" s="426"/>
    </row>
    <row r="78" spans="1:13" ht="12.75" customHeight="1">
      <c r="A78" s="379" t="s">
        <v>10</v>
      </c>
      <c r="B78" s="379"/>
      <c r="C78" s="128"/>
      <c r="D78" s="33" t="s">
        <v>11</v>
      </c>
      <c r="E78" s="33" t="s">
        <v>12</v>
      </c>
      <c r="F78" s="35" t="s">
        <v>60</v>
      </c>
      <c r="G78" s="35">
        <v>0.5</v>
      </c>
      <c r="H78" s="35">
        <v>0.25</v>
      </c>
      <c r="I78" s="35"/>
      <c r="J78" s="33">
        <v>0.125</v>
      </c>
      <c r="K78" s="121">
        <v>0.0625</v>
      </c>
      <c r="L78" s="121">
        <v>0.03125</v>
      </c>
      <c r="M78" s="122"/>
    </row>
    <row r="79" spans="1:17" ht="12" customHeight="1">
      <c r="A79" s="379"/>
      <c r="B79" s="379"/>
      <c r="C79" s="137"/>
      <c r="D79" s="123">
        <v>50</v>
      </c>
      <c r="E79" s="123">
        <v>35</v>
      </c>
      <c r="F79" s="124">
        <v>26</v>
      </c>
      <c r="G79" s="123">
        <v>22</v>
      </c>
      <c r="H79" s="123">
        <v>12</v>
      </c>
      <c r="I79" s="123"/>
      <c r="J79" s="123">
        <v>6</v>
      </c>
      <c r="K79" s="124">
        <v>4</v>
      </c>
      <c r="L79" s="125" t="s">
        <v>7</v>
      </c>
      <c r="M79" s="122"/>
      <c r="P79" s="126"/>
      <c r="Q79" s="126"/>
    </row>
    <row r="80" spans="1:15" ht="26.25" customHeight="1">
      <c r="A80" s="379" t="s">
        <v>61</v>
      </c>
      <c r="B80" s="379"/>
      <c r="C80" s="129"/>
      <c r="D80" s="427" t="s">
        <v>117</v>
      </c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9"/>
    </row>
    <row r="81" spans="1:15" ht="26.25" customHeight="1">
      <c r="A81" s="379" t="s">
        <v>62</v>
      </c>
      <c r="B81" s="379"/>
      <c r="C81" s="129"/>
      <c r="D81" s="417" t="s">
        <v>63</v>
      </c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9"/>
    </row>
    <row r="82" spans="1:15" ht="27" customHeight="1">
      <c r="A82" s="420" t="s">
        <v>64</v>
      </c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2"/>
    </row>
    <row r="83" spans="1:13" ht="12.7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</row>
  </sheetData>
  <sheetProtection/>
  <mergeCells count="20">
    <mergeCell ref="A81:B81"/>
    <mergeCell ref="D81:O81"/>
    <mergeCell ref="A82:O82"/>
    <mergeCell ref="N4:N5"/>
    <mergeCell ref="O4:O5"/>
    <mergeCell ref="A77:D77"/>
    <mergeCell ref="L77:M77"/>
    <mergeCell ref="A78:B79"/>
    <mergeCell ref="A80:B80"/>
    <mergeCell ref="D80:O80"/>
    <mergeCell ref="B1:O1"/>
    <mergeCell ref="D2:K2"/>
    <mergeCell ref="A3:E3"/>
    <mergeCell ref="J3:M3"/>
    <mergeCell ref="A4:A5"/>
    <mergeCell ref="B4:B5"/>
    <mergeCell ref="C4:C5"/>
    <mergeCell ref="D4:D5"/>
    <mergeCell ref="L4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Aleykov</dc:creator>
  <cp:keywords/>
  <dc:description/>
  <cp:lastModifiedBy>Andrey</cp:lastModifiedBy>
  <cp:lastPrinted>2014-06-09T09:43:34Z</cp:lastPrinted>
  <dcterms:created xsi:type="dcterms:W3CDTF">2012-05-15T08:59:04Z</dcterms:created>
  <dcterms:modified xsi:type="dcterms:W3CDTF">2014-12-08T13:42:35Z</dcterms:modified>
  <cp:category/>
  <cp:version/>
  <cp:contentType/>
  <cp:contentStatus/>
</cp:coreProperties>
</file>